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" sheetId="1" r:id="rId4"/>
    <sheet state="visible" name="CANARIAS" sheetId="2" r:id="rId5"/>
    <sheet state="visible" name="EUROPA" sheetId="3" r:id="rId6"/>
    <sheet state="visible" name="AMERICA" sheetId="4" r:id="rId7"/>
  </sheets>
  <definedNames>
    <definedName name="ENCABEZADO">RESUMEN!$A$1:$L$8</definedName>
  </definedNames>
  <calcPr/>
  <extLst>
    <ext uri="GoogleSheetsCustomDataVersion1">
      <go:sheetsCustomData xmlns:go="http://customooxmlschemas.google.com/" r:id="rId8" roundtripDataSignature="AMtx7mjvEvkgfr3J+or5kIDpEHR/U3qlMg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122">
      <text>
        <t xml:space="preserve">======
ID#AAAATCzuccg
Laura Zarbo    (2021-12-13 12:18:11)
El pago será de 203 euro. Hemos añadido los gastos de devolución</t>
      </text>
    </comment>
  </commentList>
  <extLst>
    <ext uri="GoogleSheetsCustomDataVersion1">
      <go:sheetsCustomData xmlns:go="http://customooxmlschemas.google.com/" r:id="rId1" roundtripDataSignature="AMtx7mj84QGC4c4x9ZV55lnhDDiNhpM81Q=="/>
    </ext>
  </extLst>
</comments>
</file>

<file path=xl/sharedStrings.xml><?xml version="1.0" encoding="utf-8"?>
<sst xmlns="http://schemas.openxmlformats.org/spreadsheetml/2006/main" count="518" uniqueCount="82">
  <si>
    <t xml:space="preserve">SEVEN FIELD S.L. </t>
  </si>
  <si>
    <t>CUADRO INGRESOS Y PAGOS A PROVEDORES  2021</t>
  </si>
  <si>
    <t>EDUARDO LOPEZ CECILIA</t>
  </si>
  <si>
    <t>GUSTAVO SALINAS</t>
  </si>
  <si>
    <t>AITOR SIERRA SAYABERA</t>
  </si>
  <si>
    <t>CATALINA SANCHEZ COPPE</t>
  </si>
  <si>
    <t>MARIA FLORENCIA MELO</t>
  </si>
  <si>
    <t>PABLO BARRIOPEDRO LIMA</t>
  </si>
  <si>
    <t>CARLOS</t>
  </si>
  <si>
    <t>NADIA</t>
  </si>
  <si>
    <t>TOT MENSUAL</t>
  </si>
  <si>
    <t>EMPRESA</t>
  </si>
  <si>
    <t>EDUARDO LOPEZ</t>
  </si>
  <si>
    <t>CHOS QUE WEB</t>
  </si>
  <si>
    <t>DIGITAL SOLUTION</t>
  </si>
  <si>
    <t>MEXICO</t>
  </si>
  <si>
    <t>FM ADS</t>
  </si>
  <si>
    <t>ONE CLICK</t>
  </si>
  <si>
    <t>RETENCIÓN</t>
  </si>
  <si>
    <t>MESES</t>
  </si>
  <si>
    <t>VISTA GENERAL DE COMISIONES A PAGAR 2021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</si>
  <si>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</si>
  <si>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</si>
  <si>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</si>
  <si>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</si>
  <si>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</si>
  <si>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</si>
  <si>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</si>
  <si>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</si>
  <si>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</si>
  <si>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</si>
  <si>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</si>
  <si>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</si>
  <si>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TOT. ANUAL </t>
  </si>
  <si>
    <t>COMPROBACIÓN</t>
  </si>
  <si>
    <r>
      <rPr>
        <rFont val="Arial"/>
        <b/>
        <color theme="1"/>
        <sz val="11.0"/>
      </rPr>
      <t xml:space="preserve">FACTURAS RECIBIDAS 2021 </t>
    </r>
    <r>
      <rPr>
        <rFont val="Arial"/>
        <b/>
        <color rgb="FFFF0000"/>
        <sz val="11.0"/>
      </rPr>
      <t xml:space="preserve">SIN RETENCIONES </t>
    </r>
  </si>
  <si>
    <t>DIFERENCIA ENTRE COMISIONES Y FACTURAS</t>
  </si>
  <si>
    <t>Si los datos son en valor positivo hemos pagado meno de lo que le toca de comisión al collaborador. Al revés, si son negativos, hemos pagado algo más</t>
  </si>
  <si>
    <t>A pagar</t>
  </si>
  <si>
    <t>TOT FACTURADO</t>
  </si>
  <si>
    <t>TOT PENDIENTE</t>
  </si>
  <si>
    <t>PROVEDOREES</t>
  </si>
  <si>
    <t>COMISÍON</t>
  </si>
  <si>
    <t>CLIENTES</t>
  </si>
  <si>
    <t>FRA IGIC EXC</t>
  </si>
  <si>
    <t>FRA PENDIENTE</t>
  </si>
  <si>
    <t>TOTAL</t>
  </si>
  <si>
    <t>SERCATE Sl Productos quimicos</t>
  </si>
  <si>
    <t xml:space="preserve">INGRESOS </t>
  </si>
  <si>
    <t>QUALITY LOUNDRY (SERCATE)</t>
  </si>
  <si>
    <t>TOT. ANUAL</t>
  </si>
  <si>
    <t xml:space="preserve">COMICS Y MAZMORRAS </t>
  </si>
  <si>
    <t>INGRESOS</t>
  </si>
  <si>
    <t>INURRIA LEGAL ISLAND COMPANY</t>
  </si>
  <si>
    <t>LUXURY HOMES</t>
  </si>
  <si>
    <t>TOT.ANUAL</t>
  </si>
  <si>
    <t>PROMHECA CANARIAS</t>
  </si>
  <si>
    <t>MARIA YUSTE GONZALEZ EDITORIALES GAROE</t>
  </si>
  <si>
    <t>SISTEMAS Y SERVICIOS DE LIMPIEZA SL (QUMIPAPEL)</t>
  </si>
  <si>
    <t>%</t>
  </si>
  <si>
    <t>REBECA FUENTES GONZALES N (AVON)</t>
  </si>
  <si>
    <t>DIFERENCIA</t>
  </si>
  <si>
    <t>JAVIER FIGUERO DE LA ESPADA (los realejos casa de la juventud)</t>
  </si>
  <si>
    <t>SUBTOTAL</t>
  </si>
  <si>
    <t>FRA IVA EXC</t>
  </si>
  <si>
    <t>BEATRIZ JUAN PUÑALES MAMAZEBRA</t>
  </si>
  <si>
    <t>BLANCA CINFUENTES Libro Clandestina</t>
  </si>
  <si>
    <t>COCINA BOOH SL</t>
  </si>
  <si>
    <t>ROBERTO GAMBOA SL</t>
  </si>
  <si>
    <t>FIT LEGEND SL</t>
  </si>
  <si>
    <t>ELENA GARCIA DONOSO</t>
  </si>
  <si>
    <t>AFRIPAY S.L.</t>
  </si>
  <si>
    <t xml:space="preserve"> </t>
  </si>
  <si>
    <t>TOT</t>
  </si>
  <si>
    <t>ON FIELD MEXICO</t>
  </si>
  <si>
    <t>FRA TAX EXC</t>
  </si>
  <si>
    <t>CINCUENTASTICAS LLC</t>
  </si>
  <si>
    <t>RG SERVICES (ASESORIA FISCAL)</t>
  </si>
  <si>
    <t>LUCY MENDEZ</t>
  </si>
  <si>
    <t>PEEK &amp; TOLAND PLLC (BUFETE ABOGADOS)</t>
  </si>
  <si>
    <t>PENDIENTE DE COBRO</t>
  </si>
  <si>
    <t>ALEJANDRA DIVINA ALEGRIA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</si>
</sst>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[$€-2]\ * #,##0.00_-;\-[$€-2]\ * #,##0.00_-;_-[$€-2]\ * &quot;-&quot;??_-;_-@"/>
    <numFmt numFmtId="165" formatCode="#,##0.00\ &quot;€&quot;"/>
    <numFmt numFmtId="166" formatCode="#,##0.00\ [$€-1]"/>
  </numFmts>
  <fonts count="37">
    <font>
      <sz val="11.0"/>
      <color theme="1"/>
      <name val="Arial"/>
    </font>
    <font>
      <b/>
      <sz val="28.0"/>
      <color theme="0"/>
      <name val="Arial"/>
    </font>
    <font>
      <b/>
      <sz val="14.0"/>
      <color theme="0"/>
      <name val="Arial"/>
    </font>
    <font/>
    <font>
      <b/>
      <sz val="11.0"/>
      <color theme="8"/>
      <name val="Arial"/>
    </font>
    <font>
      <sz val="12.0"/>
      <color theme="1"/>
      <name val="Arial"/>
    </font>
    <font>
      <b/>
      <sz val="10.0"/>
      <color theme="8"/>
      <name val="Arial"/>
    </font>
    <font>
      <b/>
      <sz val="12.0"/>
      <color theme="8"/>
      <name val="Arial"/>
    </font>
    <font>
      <sz val="10.0"/>
      <color theme="1"/>
      <name val="Arial"/>
    </font>
    <font>
      <i/>
      <sz val="10.0"/>
      <color theme="1"/>
      <name val="Arial"/>
    </font>
    <font>
      <b/>
      <sz val="12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>
      <b/>
      <sz val="11.0"/>
      <color theme="0"/>
      <name val="Arial"/>
    </font>
    <font>
      <sz val="11.0"/>
      <color rgb="FFFFFFFF"/>
      <name val="Arial"/>
    </font>
    <font>
      <sz val="11.0"/>
      <color theme="0"/>
      <name val="Arial"/>
    </font>
    <font>
      <i/>
      <sz val="10.0"/>
      <color theme="0"/>
      <name val="Arial"/>
    </font>
    <font>
      <b/>
      <sz val="11.0"/>
      <color rgb="FFFF0000"/>
      <name val="Arial"/>
    </font>
    <font>
      <b/>
      <sz val="11.0"/>
      <color rgb="FFFFFFFF"/>
      <name val="Arial"/>
    </font>
    <font>
      <b/>
      <sz val="18.0"/>
      <color theme="0"/>
      <name val="Arial"/>
    </font>
    <font>
      <b/>
      <sz val="14.0"/>
      <color theme="1"/>
      <name val="Arial"/>
    </font>
    <font>
      <b/>
      <sz val="10.0"/>
      <color rgb="FF1F497D"/>
      <name val="Arial"/>
    </font>
    <font>
      <b/>
      <sz val="12.0"/>
      <color theme="0"/>
      <name val="Arial"/>
    </font>
    <font>
      <b/>
      <sz val="12.0"/>
      <color rgb="FF1F497D"/>
      <name val="Arial"/>
    </font>
    <font>
      <b/>
      <sz val="11.0"/>
      <color theme="9"/>
      <name val="Arial"/>
    </font>
    <font>
      <b/>
      <sz val="10.0"/>
      <color rgb="FF4F6128"/>
      <name val="Arial"/>
    </font>
    <font>
      <b/>
      <sz val="10.0"/>
      <color rgb="FFFF0000"/>
      <name val="Arial"/>
    </font>
    <font>
      <i/>
      <sz val="11.0"/>
      <color theme="1"/>
      <name val="Arial"/>
    </font>
    <font>
      <b/>
      <sz val="10.0"/>
      <color theme="9"/>
      <name val="Arial"/>
    </font>
    <font>
      <sz val="10.0"/>
      <color rgb="FFFF0000"/>
      <name val="Arial"/>
    </font>
    <font>
      <b/>
      <sz val="9.0"/>
      <color theme="1"/>
      <name val="Arial"/>
    </font>
    <font>
      <b/>
      <sz val="11.0"/>
      <color theme="6"/>
      <name val="Arial"/>
    </font>
    <font>
      <color theme="1"/>
      <name val="Calibri"/>
    </font>
    <font>
      <b/>
      <sz val="12.0"/>
      <color rgb="FFFF0000"/>
      <name val="Arial"/>
    </font>
    <font>
      <b/>
      <sz val="11.0"/>
      <color rgb="FF9BBB59"/>
      <name val="Arial"/>
    </font>
    <font>
      <b/>
      <sz val="10.0"/>
      <color theme="0"/>
      <name val="Arial"/>
    </font>
    <font>
      <b/>
      <sz val="10.0"/>
      <color theme="4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205867"/>
        <bgColor rgb="FF205867"/>
      </patternFill>
    </fill>
    <fill>
      <patternFill patternType="solid">
        <fgColor theme="8"/>
        <bgColor theme="8"/>
      </patternFill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6"/>
      </patternFill>
    </fill>
    <fill>
      <patternFill patternType="solid">
        <fgColor rgb="FFFF0000"/>
        <bgColor rgb="FFFF0000"/>
      </patternFill>
    </fill>
    <fill>
      <patternFill patternType="solid">
        <fgColor rgb="FFC00000"/>
        <bgColor rgb="FFC00000"/>
      </patternFill>
    </fill>
    <fill>
      <patternFill patternType="solid">
        <fgColor rgb="FFDBE5F1"/>
        <bgColor rgb="FFDBE5F1"/>
      </patternFill>
    </fill>
    <fill>
      <patternFill patternType="solid">
        <fgColor rgb="FF31859B"/>
        <bgColor rgb="FF31859B"/>
      </patternFill>
    </fill>
    <fill>
      <patternFill patternType="solid">
        <fgColor rgb="FFB6D7A8"/>
        <bgColor rgb="FFB6D7A8"/>
      </patternFill>
    </fill>
  </fills>
  <borders count="103">
    <border/>
    <border>
      <left/>
      <right/>
      <top/>
    </border>
    <border>
      <left/>
      <top/>
    </border>
    <border>
      <top/>
    </border>
    <border>
      <right style="medium">
        <color rgb="FF000000"/>
      </right>
      <top/>
    </border>
    <border>
      <left style="medium">
        <color rgb="FF000000"/>
      </left>
      <top style="thin">
        <color rgb="FF000000"/>
      </top>
    </border>
    <border>
      <left/>
      <right/>
    </border>
    <border>
      <left/>
      <bottom/>
    </border>
    <border>
      <bottom/>
    </border>
    <border>
      <right style="medium">
        <color rgb="FF000000"/>
      </right>
      <bottom/>
    </border>
    <border>
      <left style="medium">
        <color rgb="FF000000"/>
      </left>
    </border>
    <border>
      <top/>
      <bottom/>
    </border>
    <border>
      <right style="medium">
        <color rgb="FF000000"/>
      </right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medium">
        <color rgb="FF000000"/>
      </left>
      <right style="medium">
        <color rgb="FF000000"/>
      </right>
    </border>
    <border>
      <top style="thin">
        <color rgb="FF000000"/>
      </top>
    </border>
    <border>
      <left/>
      <right/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/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bottom style="medium">
        <color rgb="FF000000"/>
      </bottom>
    </border>
    <border>
      <right/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bottom/>
    </border>
    <border>
      <right style="thin">
        <color rgb="FF000000"/>
      </right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right/>
      <top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bottom/>
    </border>
    <border>
      <left/>
      <right/>
      <bottom/>
    </border>
    <border>
      <left style="thin">
        <color rgb="FF000000"/>
      </left>
      <right style="thin">
        <color rgb="FF000000"/>
      </right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/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right/>
      <top style="medium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/>
      <right style="thin">
        <color rgb="FF000000"/>
      </right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  <bottom/>
    </border>
    <border>
      <top style="medium">
        <color rgb="FF000000"/>
      </top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top/>
      <bottom style="medium">
        <color rgb="FF000000"/>
      </bottom>
    </border>
    <border>
      <bottom style="medium">
        <color rgb="FF000000"/>
      </bottom>
    </border>
    <border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</border>
    <border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9BBB59"/>
      </left>
      <top style="thin">
        <color rgb="FF9BBB59"/>
      </top>
      <bottom style="thin">
        <color rgb="FF9BBB59"/>
      </bottom>
    </border>
    <border>
      <top style="thin">
        <color rgb="FF9BBB59"/>
      </top>
      <bottom style="thin">
        <color rgb="FF9BBB59"/>
      </bottom>
    </border>
    <border>
      <left style="thin">
        <color rgb="FF000000"/>
      </left>
      <top/>
      <bottom/>
    </border>
    <border>
      <right style="thin">
        <color rgb="FF000000"/>
      </right>
      <top style="thin">
        <color rgb="FF000000"/>
      </top>
      <bottom/>
    </border>
    <border>
      <right/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9BBB59"/>
      </left>
      <right style="thin">
        <color rgb="FF000000"/>
      </right>
      <top style="thin">
        <color rgb="FF9BBB59"/>
      </top>
      <bottom style="thin">
        <color rgb="FF9BBB59"/>
      </bottom>
    </border>
  </borders>
  <cellStyleXfs count="1">
    <xf borderId="0" fillId="0" fontId="0" numFmtId="0" applyAlignment="1" applyFont="1"/>
  </cellStyleXfs>
  <cellXfs count="34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3" fontId="2" numFmtId="0" xfId="0" applyAlignment="1" applyBorder="1" applyFill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4" numFmtId="0" xfId="0" applyAlignment="1" applyBorder="1" applyFont="1">
      <alignment horizontal="center" shrinkToFit="0" vertical="center" wrapText="1"/>
    </xf>
    <xf borderId="0" fillId="0" fontId="0" numFmtId="0" xfId="0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4" fontId="5" numFmtId="0" xfId="0" applyAlignment="1" applyBorder="1" applyFill="1" applyFont="1">
      <alignment horizontal="center" shrinkToFit="0" vertical="center" wrapText="1"/>
    </xf>
    <xf borderId="11" fillId="0" fontId="3" numFmtId="0" xfId="0" applyBorder="1" applyFont="1"/>
    <xf borderId="12" fillId="0" fontId="3" numFmtId="0" xfId="0" applyBorder="1" applyFont="1"/>
    <xf borderId="13" fillId="5" fontId="5" numFmtId="0" xfId="0" applyAlignment="1" applyBorder="1" applyFill="1" applyFont="1">
      <alignment horizontal="center" shrinkToFit="0" vertical="center" wrapText="1"/>
    </xf>
    <xf borderId="14" fillId="0" fontId="6" numFmtId="0" xfId="0" applyAlignment="1" applyBorder="1" applyFont="1">
      <alignment horizontal="center" shrinkToFit="0" vertical="center" wrapText="1"/>
    </xf>
    <xf borderId="15" fillId="0" fontId="6" numFmtId="0" xfId="0" applyAlignment="1" applyBorder="1" applyFont="1">
      <alignment horizontal="center" shrinkToFit="0" vertical="center" wrapText="1"/>
    </xf>
    <xf borderId="16" fillId="0" fontId="7" numFmtId="164" xfId="0" applyAlignment="1" applyBorder="1" applyFont="1" applyNumberFormat="1">
      <alignment horizontal="center" vertical="center"/>
    </xf>
    <xf borderId="17" fillId="5" fontId="8" numFmtId="0" xfId="0" applyAlignment="1" applyBorder="1" applyFont="1">
      <alignment horizontal="center" shrinkToFit="0" vertical="center" wrapText="1"/>
    </xf>
    <xf borderId="18" fillId="0" fontId="9" numFmtId="0" xfId="0" applyAlignment="1" applyBorder="1" applyFont="1">
      <alignment horizontal="center" vertical="top"/>
    </xf>
    <xf borderId="19" fillId="0" fontId="9" numFmtId="0" xfId="0" applyAlignment="1" applyBorder="1" applyFont="1">
      <alignment horizontal="center" vertical="top"/>
    </xf>
    <xf borderId="20" fillId="0" fontId="3" numFmtId="0" xfId="0" applyBorder="1" applyFont="1"/>
    <xf borderId="14" fillId="0" fontId="6" numFmtId="9" xfId="0" applyAlignment="1" applyBorder="1" applyFont="1" applyNumberFormat="1">
      <alignment horizontal="center" shrinkToFit="0" vertical="center" wrapText="1"/>
    </xf>
    <xf borderId="15" fillId="0" fontId="6" numFmtId="9" xfId="0" applyAlignment="1" applyBorder="1" applyFont="1" applyNumberFormat="1">
      <alignment horizontal="center" shrinkToFit="0" vertical="center" wrapText="1"/>
    </xf>
    <xf borderId="17" fillId="5" fontId="10" numFmtId="0" xfId="0" applyAlignment="1" applyBorder="1" applyFont="1">
      <alignment horizontal="center" shrinkToFit="0" vertical="center" wrapText="1"/>
    </xf>
    <xf borderId="21" fillId="5" fontId="10" numFmtId="0" xfId="0" applyAlignment="1" applyBorder="1" applyFont="1">
      <alignment shrinkToFit="0" vertical="center" wrapText="1"/>
    </xf>
    <xf borderId="0" fillId="5" fontId="10" numFmtId="0" xfId="0" applyAlignment="1" applyFont="1">
      <alignment shrinkToFit="0" vertical="center" wrapText="1"/>
    </xf>
    <xf borderId="0" fillId="5" fontId="4" numFmtId="0" xfId="0" applyAlignment="1" applyFont="1">
      <alignment shrinkToFit="0" vertical="center" wrapText="1"/>
    </xf>
    <xf borderId="0" fillId="5" fontId="0" numFmtId="0" xfId="0" applyFont="1"/>
    <xf borderId="22" fillId="5" fontId="1" numFmtId="0" xfId="0" applyAlignment="1" applyBorder="1" applyFont="1">
      <alignment horizontal="center" shrinkToFit="0" vertical="center" wrapText="1"/>
    </xf>
    <xf borderId="17" fillId="0" fontId="11" numFmtId="0" xfId="0" applyAlignment="1" applyBorder="1" applyFont="1">
      <alignment horizontal="center" shrinkToFit="0" vertical="center" wrapText="1"/>
    </xf>
    <xf borderId="23" fillId="0" fontId="10" numFmtId="0" xfId="0" applyAlignment="1" applyBorder="1" applyFont="1">
      <alignment shrinkToFit="0" vertical="center" wrapText="1"/>
    </xf>
    <xf borderId="17" fillId="0" fontId="10" numFmtId="0" xfId="0" applyAlignment="1" applyBorder="1" applyFont="1">
      <alignment shrinkToFit="0" vertical="center" wrapText="1"/>
    </xf>
    <xf borderId="0" fillId="0" fontId="4" numFmtId="0" xfId="0" applyAlignment="1" applyFont="1">
      <alignment shrinkToFit="0" vertical="center" wrapText="1"/>
    </xf>
    <xf borderId="16" fillId="5" fontId="11" numFmtId="165" xfId="0" applyAlignment="1" applyBorder="1" applyFont="1" applyNumberFormat="1">
      <alignment horizontal="center" shrinkToFit="0" vertical="center" wrapText="1"/>
    </xf>
    <xf borderId="24" fillId="0" fontId="8" numFmtId="165" xfId="0" applyBorder="1" applyFont="1" applyNumberFormat="1"/>
    <xf borderId="14" fillId="0" fontId="8" numFmtId="165" xfId="0" applyBorder="1" applyFont="1" applyNumberFormat="1"/>
    <xf borderId="25" fillId="0" fontId="8" numFmtId="165" xfId="0" applyBorder="1" applyFont="1" applyNumberFormat="1"/>
    <xf borderId="25" fillId="0" fontId="6" numFmtId="165" xfId="0" applyBorder="1" applyFont="1" applyNumberFormat="1"/>
    <xf borderId="26" fillId="0" fontId="8" numFmtId="165" xfId="0" applyBorder="1" applyFont="1" applyNumberFormat="1"/>
    <xf borderId="27" fillId="0" fontId="8" numFmtId="165" xfId="0" applyBorder="1" applyFont="1" applyNumberFormat="1"/>
    <xf borderId="28" fillId="0" fontId="3" numFmtId="0" xfId="0" applyBorder="1" applyFont="1"/>
    <xf borderId="17" fillId="0" fontId="12" numFmtId="165" xfId="0" applyAlignment="1" applyBorder="1" applyFont="1" applyNumberFormat="1">
      <alignment vertical="center"/>
    </xf>
    <xf borderId="25" fillId="0" fontId="6" numFmtId="165" xfId="0" applyAlignment="1" applyBorder="1" applyFont="1" applyNumberFormat="1">
      <alignment vertical="center"/>
    </xf>
    <xf borderId="29" fillId="3" fontId="13" numFmtId="165" xfId="0" applyAlignment="1" applyBorder="1" applyFont="1" applyNumberFormat="1">
      <alignment horizontal="center" vertical="center"/>
    </xf>
    <xf borderId="0" fillId="0" fontId="0" numFmtId="0" xfId="0" applyAlignment="1" applyFont="1">
      <alignment vertical="center"/>
    </xf>
    <xf borderId="8" fillId="2" fontId="0" numFmtId="165" xfId="0" applyAlignment="1" applyBorder="1" applyFont="1" applyNumberFormat="1">
      <alignment horizontal="center"/>
    </xf>
    <xf borderId="0" fillId="2" fontId="0" numFmtId="165" xfId="0" applyAlignment="1" applyFont="1" applyNumberFormat="1">
      <alignment horizontal="center"/>
    </xf>
    <xf borderId="0" fillId="6" fontId="14" numFmtId="165" xfId="0" applyAlignment="1" applyFill="1" applyFont="1" applyNumberFormat="1">
      <alignment horizontal="center" readingOrder="0"/>
    </xf>
    <xf borderId="0" fillId="6" fontId="15" numFmtId="165" xfId="0" applyAlignment="1" applyFont="1" applyNumberFormat="1">
      <alignment horizontal="center"/>
    </xf>
    <xf borderId="0" fillId="6" fontId="15" numFmtId="0" xfId="0" applyFont="1"/>
    <xf borderId="30" fillId="2" fontId="0" numFmtId="165" xfId="0" applyAlignment="1" applyBorder="1" applyFont="1" applyNumberFormat="1">
      <alignment horizontal="center"/>
    </xf>
    <xf borderId="31" fillId="0" fontId="3" numFmtId="0" xfId="0" applyBorder="1" applyFont="1"/>
    <xf borderId="0" fillId="0" fontId="11" numFmtId="165" xfId="0" applyAlignment="1" applyFont="1" applyNumberFormat="1">
      <alignment horizontal="center" shrinkToFit="0" vertical="center" wrapText="1"/>
    </xf>
    <xf borderId="16" fillId="0" fontId="11" numFmtId="165" xfId="0" applyAlignment="1" applyBorder="1" applyFont="1" applyNumberFormat="1">
      <alignment horizontal="center" readingOrder="0" shrinkToFit="0" vertical="center" wrapText="1"/>
    </xf>
    <xf borderId="17" fillId="0" fontId="10" numFmtId="165" xfId="0" applyAlignment="1" applyBorder="1" applyFont="1" applyNumberFormat="1">
      <alignment horizontal="center" shrinkToFit="0" vertical="center" wrapText="1"/>
    </xf>
    <xf borderId="32" fillId="0" fontId="0" numFmtId="165" xfId="0" applyBorder="1" applyFont="1" applyNumberFormat="1"/>
    <xf borderId="23" fillId="0" fontId="3" numFmtId="0" xfId="0" applyBorder="1" applyFont="1"/>
    <xf borderId="17" fillId="0" fontId="3" numFmtId="0" xfId="0" applyBorder="1" applyFont="1"/>
    <xf borderId="17" fillId="0" fontId="8" numFmtId="165" xfId="0" applyBorder="1" applyFont="1" applyNumberFormat="1"/>
    <xf borderId="25" fillId="0" fontId="0" numFmtId="165" xfId="0" applyBorder="1" applyFont="1" applyNumberFormat="1"/>
    <xf borderId="25" fillId="0" fontId="8" numFmtId="165" xfId="0" applyAlignment="1" applyBorder="1" applyFont="1" applyNumberFormat="1">
      <alignment readingOrder="0"/>
    </xf>
    <xf borderId="25" fillId="0" fontId="8" numFmtId="166" xfId="0" applyAlignment="1" applyBorder="1" applyFont="1" applyNumberFormat="1">
      <alignment readingOrder="0"/>
    </xf>
    <xf borderId="33" fillId="0" fontId="3" numFmtId="0" xfId="0" applyBorder="1" applyFont="1"/>
    <xf borderId="0" fillId="0" fontId="0" numFmtId="165" xfId="0" applyFont="1" applyNumberFormat="1"/>
    <xf borderId="34" fillId="7" fontId="16" numFmtId="0" xfId="0" applyAlignment="1" applyBorder="1" applyFill="1" applyFont="1">
      <alignment horizontal="right" shrinkToFit="0" wrapText="1"/>
    </xf>
    <xf borderId="35" fillId="0" fontId="3" numFmtId="0" xfId="0" applyBorder="1" applyFont="1"/>
    <xf borderId="36" fillId="0" fontId="17" numFmtId="165" xfId="0" applyBorder="1" applyFont="1" applyNumberFormat="1"/>
    <xf borderId="37" fillId="7" fontId="18" numFmtId="165" xfId="0" applyBorder="1" applyFont="1" applyNumberFormat="1"/>
    <xf borderId="38" fillId="0" fontId="3" numFmtId="0" xfId="0" applyBorder="1" applyFont="1"/>
    <xf borderId="39" fillId="0" fontId="3" numFmtId="0" xfId="0" applyBorder="1" applyFont="1"/>
    <xf borderId="19" fillId="0" fontId="8" numFmtId="0" xfId="0" applyAlignment="1" applyBorder="1" applyFont="1">
      <alignment horizontal="left" shrinkToFit="0" vertical="center" wrapText="1"/>
    </xf>
    <xf borderId="26" fillId="0" fontId="3" numFmtId="0" xfId="0" applyBorder="1" applyFont="1"/>
    <xf borderId="14" fillId="0" fontId="8" numFmtId="0" xfId="0" applyAlignment="1" applyBorder="1" applyFont="1">
      <alignment horizontal="center" shrinkToFit="0" vertical="center" wrapText="1"/>
    </xf>
    <xf borderId="40" fillId="0" fontId="3" numFmtId="0" xfId="0" applyBorder="1" applyFont="1"/>
    <xf borderId="41" fillId="0" fontId="3" numFmtId="0" xfId="0" applyBorder="1" applyFont="1"/>
    <xf borderId="27" fillId="0" fontId="3" numFmtId="0" xfId="0" applyBorder="1" applyFont="1"/>
    <xf borderId="42" fillId="0" fontId="3" numFmtId="0" xfId="0" applyBorder="1" applyFont="1"/>
    <xf borderId="0" fillId="0" fontId="0" numFmtId="0" xfId="0" applyAlignment="1" applyFont="1">
      <alignment readingOrder="0"/>
    </xf>
    <xf borderId="34" fillId="2" fontId="15" numFmtId="0" xfId="0" applyAlignment="1" applyBorder="1" applyFont="1">
      <alignment horizontal="center" vertical="center"/>
    </xf>
    <xf borderId="43" fillId="0" fontId="3" numFmtId="0" xfId="0" applyBorder="1" applyFont="1"/>
    <xf borderId="44" fillId="2" fontId="2" numFmtId="165" xfId="0" applyAlignment="1" applyBorder="1" applyFont="1" applyNumberFormat="1">
      <alignment horizontal="center" vertical="center"/>
    </xf>
    <xf borderId="45" fillId="0" fontId="3" numFmtId="0" xfId="0" applyBorder="1" applyFont="1"/>
    <xf borderId="46" fillId="0" fontId="3" numFmtId="0" xfId="0" applyBorder="1" applyFont="1"/>
    <xf borderId="5" fillId="8" fontId="15" numFmtId="0" xfId="0" applyAlignment="1" applyBorder="1" applyFill="1" applyFont="1">
      <alignment horizontal="center" vertical="center"/>
    </xf>
    <xf borderId="24" fillId="0" fontId="3" numFmtId="0" xfId="0" applyBorder="1" applyFont="1"/>
    <xf borderId="47" fillId="8" fontId="2" numFmtId="165" xfId="0" applyAlignment="1" applyBorder="1" applyFont="1" applyNumberFormat="1">
      <alignment horizontal="center" vertical="center"/>
    </xf>
    <xf borderId="48" fillId="0" fontId="3" numFmtId="0" xfId="0" applyBorder="1" applyFont="1"/>
    <xf borderId="49" fillId="0" fontId="3" numFmtId="0" xfId="0" applyBorder="1" applyFont="1"/>
    <xf borderId="15" fillId="3" fontId="19" numFmtId="0" xfId="0" applyAlignment="1" applyBorder="1" applyFont="1">
      <alignment horizontal="center" vertical="center"/>
    </xf>
    <xf borderId="21" fillId="0" fontId="3" numFmtId="0" xfId="0" applyBorder="1" applyFont="1"/>
    <xf borderId="14" fillId="5" fontId="20" numFmtId="0" xfId="0" applyAlignment="1" applyBorder="1" applyFont="1">
      <alignment vertical="center"/>
    </xf>
    <xf borderId="31" fillId="5" fontId="2" numFmtId="0" xfId="0" applyAlignment="1" applyBorder="1" applyFont="1">
      <alignment vertical="center"/>
    </xf>
    <xf borderId="50" fillId="0" fontId="3" numFmtId="0" xfId="0" applyBorder="1" applyFont="1"/>
    <xf borderId="51" fillId="0" fontId="3" numFmtId="0" xfId="0" applyBorder="1" applyFont="1"/>
    <xf borderId="18" fillId="0" fontId="3" numFmtId="0" xfId="0" applyBorder="1" applyFont="1"/>
    <xf borderId="52" fillId="4" fontId="10" numFmtId="0" xfId="0" applyAlignment="1" applyBorder="1" applyFont="1">
      <alignment horizontal="center" shrinkToFit="0" vertical="center" wrapText="1"/>
    </xf>
    <xf borderId="53" fillId="0" fontId="3" numFmtId="0" xfId="0" applyBorder="1" applyFont="1"/>
    <xf borderId="54" fillId="0" fontId="3" numFmtId="0" xfId="0" applyBorder="1" applyFont="1"/>
    <xf borderId="31" fillId="5" fontId="5" numFmtId="0" xfId="0" applyAlignment="1" applyBorder="1" applyFont="1">
      <alignment shrinkToFit="0" vertical="center" wrapText="1"/>
    </xf>
    <xf borderId="0" fillId="5" fontId="21" numFmtId="0" xfId="0" applyAlignment="1" applyFont="1">
      <alignment horizontal="center"/>
    </xf>
    <xf borderId="0" fillId="5" fontId="22" numFmtId="0" xfId="0" applyAlignment="1" applyFont="1">
      <alignment horizontal="center" vertical="center"/>
    </xf>
    <xf borderId="55" fillId="5" fontId="2" numFmtId="0" xfId="0" applyAlignment="1" applyBorder="1" applyFont="1">
      <alignment vertical="center"/>
    </xf>
    <xf borderId="32" fillId="3" fontId="22" numFmtId="0" xfId="0" applyAlignment="1" applyBorder="1" applyFont="1">
      <alignment horizontal="center" vertical="center"/>
    </xf>
    <xf borderId="32" fillId="0" fontId="0" numFmtId="0" xfId="0" applyAlignment="1" applyBorder="1" applyFont="1">
      <alignment horizontal="center"/>
    </xf>
    <xf borderId="25" fillId="0" fontId="6" numFmtId="0" xfId="0" applyAlignment="1" applyBorder="1" applyFont="1">
      <alignment horizontal="center" shrinkToFit="0" vertical="center" wrapText="1"/>
    </xf>
    <xf borderId="32" fillId="5" fontId="8" numFmtId="0" xfId="0" applyAlignment="1" applyBorder="1" applyFont="1">
      <alignment horizontal="right" shrinkToFit="0" vertical="center" wrapText="1"/>
    </xf>
    <xf borderId="25" fillId="0" fontId="9" numFmtId="0" xfId="0" applyAlignment="1" applyBorder="1" applyFont="1">
      <alignment horizontal="center" vertical="center"/>
    </xf>
    <xf borderId="0" fillId="0" fontId="4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1"/>
    </xf>
    <xf borderId="25" fillId="0" fontId="6" numFmtId="9" xfId="0" applyAlignment="1" applyBorder="1" applyFont="1" applyNumberFormat="1">
      <alignment horizontal="center" shrinkToFit="0" vertical="center" wrapText="1"/>
    </xf>
    <xf borderId="8" fillId="0" fontId="0" numFmtId="0" xfId="0" applyBorder="1" applyFont="1"/>
    <xf borderId="56" fillId="9" fontId="11" numFmtId="0" xfId="0" applyAlignment="1" applyBorder="1" applyFill="1" applyFont="1">
      <alignment horizontal="center" shrinkToFit="0" vertical="center" wrapText="1"/>
    </xf>
    <xf borderId="57" fillId="0" fontId="3" numFmtId="0" xfId="0" applyBorder="1" applyFont="1"/>
    <xf borderId="58" fillId="10" fontId="8" numFmtId="0" xfId="0" applyAlignment="1" applyBorder="1" applyFill="1" applyFont="1">
      <alignment horizontal="center"/>
    </xf>
    <xf borderId="59" fillId="10" fontId="8" numFmtId="0" xfId="0" applyAlignment="1" applyBorder="1" applyFont="1">
      <alignment horizontal="center"/>
    </xf>
    <xf borderId="13" fillId="10" fontId="8" numFmtId="0" xfId="0" applyAlignment="1" applyBorder="1" applyFont="1">
      <alignment horizontal="center"/>
    </xf>
    <xf borderId="30" fillId="10" fontId="8" numFmtId="0" xfId="0" applyAlignment="1" applyBorder="1" applyFont="1">
      <alignment horizontal="center"/>
    </xf>
    <xf borderId="60" fillId="0" fontId="3" numFmtId="0" xfId="0" applyBorder="1" applyFont="1"/>
    <xf borderId="61" fillId="0" fontId="23" numFmtId="0" xfId="0" applyAlignment="1" applyBorder="1" applyFont="1">
      <alignment horizontal="center" readingOrder="0" vertical="center"/>
    </xf>
    <xf borderId="62" fillId="0" fontId="3" numFmtId="0" xfId="0" applyBorder="1" applyFont="1"/>
    <xf borderId="63" fillId="0" fontId="12" numFmtId="0" xfId="0" applyAlignment="1" applyBorder="1" applyFont="1">
      <alignment horizontal="center" shrinkToFit="0" vertical="center" wrapText="1"/>
    </xf>
    <xf borderId="63" fillId="0" fontId="12" numFmtId="165" xfId="0" applyAlignment="1" applyBorder="1" applyFont="1" applyNumberFormat="1">
      <alignment horizontal="center" shrinkToFit="0" vertical="center" wrapText="1"/>
    </xf>
    <xf borderId="64" fillId="0" fontId="12" numFmtId="0" xfId="0" applyAlignment="1" applyBorder="1" applyFont="1">
      <alignment horizontal="center" shrinkToFit="0" vertical="center" wrapText="1"/>
    </xf>
    <xf borderId="26" fillId="0" fontId="8" numFmtId="165" xfId="0" applyAlignment="1" applyBorder="1" applyFont="1" applyNumberFormat="1">
      <alignment horizontal="center"/>
    </xf>
    <xf borderId="25" fillId="9" fontId="21" numFmtId="9" xfId="0" applyAlignment="1" applyBorder="1" applyFont="1" applyNumberFormat="1">
      <alignment horizontal="center" shrinkToFit="0" vertical="center" wrapText="1"/>
    </xf>
    <xf borderId="25" fillId="11" fontId="12" numFmtId="165" xfId="0" applyAlignment="1" applyBorder="1" applyFill="1" applyFont="1" applyNumberFormat="1">
      <alignment horizontal="center" readingOrder="0" vertical="center"/>
    </xf>
    <xf borderId="20" fillId="0" fontId="12" numFmtId="0" xfId="0" applyAlignment="1" applyBorder="1" applyFont="1">
      <alignment horizontal="center" vertical="center"/>
    </xf>
    <xf borderId="65" fillId="5" fontId="24" numFmtId="0" xfId="0" applyAlignment="1" applyBorder="1" applyFont="1">
      <alignment horizontal="center" shrinkToFit="0" vertical="center" wrapText="1"/>
    </xf>
    <xf borderId="18" fillId="0" fontId="8" numFmtId="0" xfId="0" applyBorder="1" applyFont="1"/>
    <xf borderId="42" fillId="0" fontId="25" numFmtId="165" xfId="0" applyBorder="1" applyFont="1" applyNumberFormat="1"/>
    <xf borderId="42" fillId="0" fontId="26" numFmtId="165" xfId="0" applyBorder="1" applyFont="1" applyNumberFormat="1"/>
    <xf borderId="19" fillId="0" fontId="8" numFmtId="165" xfId="0" applyBorder="1" applyFont="1" applyNumberFormat="1"/>
    <xf borderId="25" fillId="11" fontId="12" numFmtId="165" xfId="0" applyBorder="1" applyFont="1" applyNumberFormat="1"/>
    <xf borderId="25" fillId="0" fontId="25" numFmtId="165" xfId="0" applyBorder="1" applyFont="1" applyNumberFormat="1"/>
    <xf borderId="25" fillId="0" fontId="26" numFmtId="165" xfId="0" applyBorder="1" applyFont="1" applyNumberFormat="1"/>
    <xf borderId="42" fillId="11" fontId="12" numFmtId="165" xfId="0" applyBorder="1" applyFont="1" applyNumberFormat="1"/>
    <xf borderId="25" fillId="0" fontId="12" numFmtId="165" xfId="0" applyBorder="1" applyFont="1" applyNumberFormat="1"/>
    <xf borderId="25" fillId="0" fontId="17" numFmtId="0" xfId="0" applyBorder="1" applyFont="1"/>
    <xf borderId="14" fillId="0" fontId="25" numFmtId="165" xfId="0" applyBorder="1" applyFont="1" applyNumberFormat="1"/>
    <xf borderId="14" fillId="0" fontId="26" numFmtId="165" xfId="0" applyBorder="1" applyFont="1" applyNumberFormat="1"/>
    <xf borderId="14" fillId="11" fontId="12" numFmtId="165" xfId="0" applyBorder="1" applyFont="1" applyNumberFormat="1"/>
    <xf borderId="36" fillId="0" fontId="12" numFmtId="0" xfId="0" applyBorder="1" applyFont="1"/>
    <xf borderId="64" fillId="5" fontId="12" numFmtId="165" xfId="0" applyBorder="1" applyFont="1" applyNumberFormat="1"/>
    <xf borderId="64" fillId="7" fontId="12" numFmtId="165" xfId="0" applyBorder="1" applyFont="1" applyNumberFormat="1"/>
    <xf borderId="36" fillId="0" fontId="6" numFmtId="165" xfId="0" applyBorder="1" applyFont="1" applyNumberFormat="1"/>
    <xf borderId="66" fillId="11" fontId="12" numFmtId="165" xfId="0" applyBorder="1" applyFont="1" applyNumberFormat="1"/>
    <xf borderId="42" fillId="0" fontId="9" numFmtId="0" xfId="0" applyAlignment="1" applyBorder="1" applyFont="1">
      <alignment readingOrder="0" vertical="center"/>
    </xf>
    <xf borderId="64" fillId="6" fontId="12" numFmtId="165" xfId="0" applyBorder="1" applyFont="1" applyNumberFormat="1"/>
    <xf borderId="42" fillId="0" fontId="8" numFmtId="165" xfId="0" applyBorder="1" applyFont="1" applyNumberFormat="1"/>
    <xf borderId="37" fillId="10" fontId="8" numFmtId="0" xfId="0" applyAlignment="1" applyBorder="1" applyFont="1">
      <alignment horizontal="center"/>
    </xf>
    <xf borderId="67" fillId="10" fontId="8" numFmtId="0" xfId="0" applyAlignment="1" applyBorder="1" applyFont="1">
      <alignment horizontal="center"/>
    </xf>
    <xf borderId="68" fillId="11" fontId="8" numFmtId="0" xfId="0" applyAlignment="1" applyBorder="1" applyFont="1">
      <alignment horizontal="center"/>
    </xf>
    <xf borderId="69" fillId="10" fontId="8" numFmtId="0" xfId="0" applyAlignment="1" applyBorder="1" applyFont="1">
      <alignment horizontal="center"/>
    </xf>
    <xf borderId="70" fillId="11" fontId="8" numFmtId="0" xfId="0" applyAlignment="1" applyBorder="1" applyFont="1">
      <alignment horizontal="center"/>
    </xf>
    <xf borderId="31" fillId="10" fontId="8" numFmtId="0" xfId="0" applyAlignment="1" applyBorder="1" applyFont="1">
      <alignment horizontal="center"/>
    </xf>
    <xf borderId="30" fillId="5" fontId="8" numFmtId="0" xfId="0" applyAlignment="1" applyBorder="1" applyFont="1">
      <alignment horizontal="center"/>
    </xf>
    <xf borderId="71" fillId="0" fontId="3" numFmtId="0" xfId="0" applyBorder="1" applyFont="1"/>
    <xf borderId="25" fillId="0" fontId="12" numFmtId="0" xfId="0" applyAlignment="1" applyBorder="1" applyFont="1">
      <alignment horizontal="center" shrinkToFit="0" vertical="center" wrapText="1"/>
    </xf>
    <xf borderId="14" fillId="0" fontId="12" numFmtId="0" xfId="0" applyAlignment="1" applyBorder="1" applyFont="1">
      <alignment horizontal="center" shrinkToFit="0" vertical="center" wrapText="1"/>
    </xf>
    <xf borderId="13" fillId="5" fontId="8" numFmtId="0" xfId="0" applyAlignment="1" applyBorder="1" applyFont="1">
      <alignment horizontal="center"/>
    </xf>
    <xf borderId="25" fillId="9" fontId="21" numFmtId="10" xfId="0" applyAlignment="1" applyBorder="1" applyFont="1" applyNumberFormat="1">
      <alignment horizontal="center" shrinkToFit="0" vertical="center" wrapText="1"/>
    </xf>
    <xf borderId="31" fillId="5" fontId="8" numFmtId="0" xfId="0" applyAlignment="1" applyBorder="1" applyFont="1">
      <alignment horizontal="center"/>
    </xf>
    <xf borderId="16" fillId="0" fontId="12" numFmtId="0" xfId="0" applyAlignment="1" applyBorder="1" applyFont="1">
      <alignment horizontal="center" vertical="center"/>
    </xf>
    <xf borderId="72" fillId="5" fontId="24" numFmtId="0" xfId="0" applyAlignment="1" applyBorder="1" applyFont="1">
      <alignment horizontal="center" shrinkToFit="0" vertical="center" wrapText="1"/>
    </xf>
    <xf borderId="14" fillId="0" fontId="8" numFmtId="0" xfId="0" applyBorder="1" applyFont="1"/>
    <xf borderId="25" fillId="0" fontId="26" numFmtId="2" xfId="0" applyBorder="1" applyFont="1" applyNumberFormat="1"/>
    <xf borderId="18" fillId="0" fontId="8" numFmtId="165" xfId="0" applyAlignment="1" applyBorder="1" applyFont="1" applyNumberFormat="1">
      <alignment horizontal="center"/>
    </xf>
    <xf borderId="73" fillId="0" fontId="3" numFmtId="0" xfId="0" applyBorder="1" applyFont="1"/>
    <xf borderId="42" fillId="0" fontId="8" numFmtId="0" xfId="0" applyBorder="1" applyFont="1"/>
    <xf borderId="14" fillId="0" fontId="26" numFmtId="2" xfId="0" applyBorder="1" applyFont="1" applyNumberFormat="1"/>
    <xf borderId="25" fillId="0" fontId="12" numFmtId="0" xfId="0" applyBorder="1" applyFont="1"/>
    <xf borderId="74" fillId="0" fontId="6" numFmtId="165" xfId="0" applyBorder="1" applyFont="1" applyNumberFormat="1"/>
    <xf borderId="75" fillId="0" fontId="6" numFmtId="165" xfId="0" applyBorder="1" applyFont="1" applyNumberFormat="1"/>
    <xf borderId="76" fillId="0" fontId="3" numFmtId="0" xfId="0" applyBorder="1" applyFont="1"/>
    <xf borderId="63" fillId="11" fontId="12" numFmtId="165" xfId="0" applyBorder="1" applyFont="1" applyNumberFormat="1"/>
    <xf borderId="0" fillId="0" fontId="8" numFmtId="0" xfId="0" applyFont="1"/>
    <xf borderId="18" fillId="0" fontId="8" numFmtId="165" xfId="0" applyBorder="1" applyFont="1" applyNumberFormat="1"/>
    <xf borderId="77" fillId="10" fontId="8" numFmtId="0" xfId="0" applyBorder="1" applyFont="1"/>
    <xf borderId="25" fillId="0" fontId="12" numFmtId="165" xfId="0" applyAlignment="1" applyBorder="1" applyFont="1" applyNumberFormat="1">
      <alignment horizontal="center" shrinkToFit="0" vertical="center" wrapText="1"/>
    </xf>
    <xf borderId="26" fillId="0" fontId="0" numFmtId="165" xfId="0" applyAlignment="1" applyBorder="1" applyFont="1" applyNumberFormat="1">
      <alignment horizontal="center"/>
    </xf>
    <xf borderId="42" fillId="5" fontId="10" numFmtId="165" xfId="0" applyAlignment="1" applyBorder="1" applyFont="1" applyNumberFormat="1">
      <alignment horizontal="center" vertical="center"/>
    </xf>
    <xf borderId="25" fillId="0" fontId="25" numFmtId="165" xfId="0" applyAlignment="1" applyBorder="1" applyFont="1" applyNumberFormat="1">
      <alignment readingOrder="0"/>
    </xf>
    <xf borderId="63" fillId="0" fontId="6" numFmtId="165" xfId="0" applyBorder="1" applyFont="1" applyNumberFormat="1"/>
    <xf borderId="64" fillId="11" fontId="12" numFmtId="165" xfId="0" applyBorder="1" applyFont="1" applyNumberFormat="1"/>
    <xf borderId="18" fillId="0" fontId="9" numFmtId="0" xfId="0" applyAlignment="1" applyBorder="1" applyFont="1">
      <alignment readingOrder="0" vertical="center"/>
    </xf>
    <xf borderId="78" fillId="11" fontId="12" numFmtId="165" xfId="0" applyBorder="1" applyFont="1" applyNumberFormat="1"/>
    <xf borderId="79" fillId="10" fontId="8" numFmtId="0" xfId="0" applyAlignment="1" applyBorder="1" applyFont="1">
      <alignment horizontal="center"/>
    </xf>
    <xf borderId="80" fillId="10" fontId="8" numFmtId="0" xfId="0" applyAlignment="1" applyBorder="1" applyFont="1">
      <alignment horizontal="center"/>
    </xf>
    <xf borderId="81" fillId="10" fontId="8" numFmtId="0" xfId="0" applyAlignment="1" applyBorder="1" applyFont="1">
      <alignment horizontal="center"/>
    </xf>
    <xf borderId="82" fillId="10" fontId="8" numFmtId="0" xfId="0" applyAlignment="1" applyBorder="1" applyFont="1">
      <alignment horizontal="center"/>
    </xf>
    <xf borderId="83" fillId="10" fontId="8" numFmtId="0" xfId="0" applyAlignment="1" applyBorder="1" applyFont="1">
      <alignment horizontal="center"/>
    </xf>
    <xf borderId="84" fillId="10" fontId="8" numFmtId="0" xfId="0" applyAlignment="1" applyBorder="1" applyFont="1">
      <alignment horizontal="center"/>
    </xf>
    <xf borderId="85" fillId="10" fontId="8" numFmtId="0" xfId="0" applyAlignment="1" applyBorder="1" applyFont="1">
      <alignment horizontal="center"/>
    </xf>
    <xf borderId="86" fillId="10" fontId="8" numFmtId="0" xfId="0" applyAlignment="1" applyBorder="1" applyFont="1">
      <alignment horizontal="center"/>
    </xf>
    <xf borderId="87" fillId="10" fontId="8" numFmtId="0" xfId="0" applyAlignment="1" applyBorder="1" applyFont="1">
      <alignment horizontal="center"/>
    </xf>
    <xf borderId="0" fillId="0" fontId="8" numFmtId="0" xfId="0" applyAlignment="1" applyFont="1">
      <alignment horizontal="center"/>
    </xf>
    <xf borderId="42" fillId="0" fontId="12" numFmtId="0" xfId="0" applyAlignment="1" applyBorder="1" applyFont="1">
      <alignment horizontal="center" shrinkToFit="0" vertical="center" wrapText="1"/>
    </xf>
    <xf borderId="42" fillId="0" fontId="12" numFmtId="165" xfId="0" applyAlignment="1" applyBorder="1" applyFont="1" applyNumberFormat="1">
      <alignment horizontal="center" shrinkToFit="0" vertical="center" wrapText="1"/>
    </xf>
    <xf borderId="18" fillId="0" fontId="12" numFmtId="0" xfId="0" applyAlignment="1" applyBorder="1" applyFont="1">
      <alignment horizontal="center" shrinkToFit="0" vertical="center" wrapText="1"/>
    </xf>
    <xf borderId="0" fillId="0" fontId="0" numFmtId="165" xfId="0" applyAlignment="1" applyFont="1" applyNumberFormat="1">
      <alignment horizontal="center"/>
    </xf>
    <xf borderId="42" fillId="9" fontId="21" numFmtId="9" xfId="0" applyAlignment="1" applyBorder="1" applyFont="1" applyNumberFormat="1">
      <alignment horizontal="center" shrinkToFit="0" vertical="center" wrapText="1"/>
    </xf>
    <xf borderId="43" fillId="0" fontId="12" numFmtId="0" xfId="0" applyAlignment="1" applyBorder="1" applyFont="1">
      <alignment horizontal="center" vertical="center"/>
    </xf>
    <xf borderId="14" fillId="5" fontId="24" numFmtId="0" xfId="0" applyAlignment="1" applyBorder="1" applyFont="1">
      <alignment horizontal="center" shrinkToFit="0" vertical="center" wrapText="1"/>
    </xf>
    <xf borderId="18" fillId="0" fontId="27" numFmtId="0" xfId="0" applyAlignment="1" applyBorder="1" applyFont="1">
      <alignment readingOrder="0" vertical="center"/>
    </xf>
    <xf borderId="18" fillId="0" fontId="0" numFmtId="165" xfId="0" applyBorder="1" applyFont="1" applyNumberFormat="1"/>
    <xf borderId="79" fillId="10" fontId="8" numFmtId="0" xfId="0" applyBorder="1" applyFont="1"/>
    <xf borderId="37" fillId="10" fontId="8" numFmtId="0" xfId="0" applyBorder="1" applyFont="1"/>
    <xf borderId="67" fillId="10" fontId="8" numFmtId="0" xfId="0" applyBorder="1" applyFont="1"/>
    <xf borderId="81" fillId="10" fontId="8" numFmtId="0" xfId="0" applyBorder="1" applyFont="1"/>
    <xf borderId="82" fillId="10" fontId="8" numFmtId="0" xfId="0" applyBorder="1" applyFont="1"/>
    <xf borderId="83" fillId="10" fontId="8" numFmtId="0" xfId="0" applyBorder="1" applyFont="1"/>
    <xf borderId="84" fillId="10" fontId="8" numFmtId="0" xfId="0" applyBorder="1" applyFont="1"/>
    <xf borderId="87" fillId="10" fontId="8" numFmtId="0" xfId="0" applyBorder="1" applyFont="1"/>
    <xf borderId="0" fillId="0" fontId="8" numFmtId="165" xfId="0" applyAlignment="1" applyFont="1" applyNumberFormat="1">
      <alignment horizontal="center"/>
    </xf>
    <xf borderId="18" fillId="5" fontId="8" numFmtId="165" xfId="0" applyBorder="1" applyFont="1" applyNumberFormat="1"/>
    <xf borderId="42" fillId="5" fontId="12" numFmtId="165" xfId="0" applyAlignment="1" applyBorder="1" applyFont="1" applyNumberFormat="1">
      <alignment horizontal="center" vertical="center"/>
    </xf>
    <xf borderId="13" fillId="10" fontId="8" numFmtId="0" xfId="0" applyBorder="1" applyFont="1"/>
    <xf borderId="30" fillId="10" fontId="8" numFmtId="0" xfId="0" applyBorder="1" applyFont="1"/>
    <xf borderId="0" fillId="0" fontId="12" numFmtId="0" xfId="0" applyAlignment="1" applyFont="1">
      <alignment horizontal="center" shrinkToFit="0" vertical="center" wrapText="1"/>
    </xf>
    <xf borderId="72" fillId="5" fontId="28" numFmtId="0" xfId="0" applyAlignment="1" applyBorder="1" applyFont="1">
      <alignment horizontal="center" shrinkToFit="0" vertical="center" wrapText="1"/>
    </xf>
    <xf borderId="63" fillId="11" fontId="12" numFmtId="165" xfId="0" applyAlignment="1" applyBorder="1" applyFont="1" applyNumberFormat="1">
      <alignment readingOrder="0"/>
    </xf>
    <xf borderId="42" fillId="11" fontId="12" numFmtId="165" xfId="0" applyAlignment="1" applyBorder="1" applyFont="1" applyNumberFormat="1">
      <alignment horizontal="center" vertical="center"/>
    </xf>
    <xf borderId="70" fillId="11" fontId="8" numFmtId="0" xfId="0" applyBorder="1" applyFont="1"/>
    <xf borderId="31" fillId="10" fontId="8" numFmtId="0" xfId="0" applyBorder="1" applyFont="1"/>
    <xf borderId="26" fillId="0" fontId="0" numFmtId="0" xfId="0" applyAlignment="1" applyBorder="1" applyFont="1">
      <alignment horizontal="center"/>
    </xf>
    <xf borderId="25" fillId="11" fontId="12" numFmtId="164" xfId="0" applyAlignment="1" applyBorder="1" applyFont="1" applyNumberFormat="1">
      <alignment horizontal="center" vertical="center"/>
    </xf>
    <xf borderId="14" fillId="0" fontId="26" numFmtId="165" xfId="0" applyAlignment="1" applyBorder="1" applyFont="1" applyNumberFormat="1">
      <alignment readingOrder="0"/>
    </xf>
    <xf borderId="19" fillId="0" fontId="29" numFmtId="165" xfId="0" applyBorder="1" applyFont="1" applyNumberFormat="1"/>
    <xf borderId="25" fillId="0" fontId="9" numFmtId="0" xfId="0" applyAlignment="1" applyBorder="1" applyFont="1">
      <alignment readingOrder="0" vertical="center"/>
    </xf>
    <xf borderId="25" fillId="0" fontId="8" numFmtId="164" xfId="0" applyBorder="1" applyFont="1" applyNumberFormat="1"/>
    <xf borderId="19" fillId="0" fontId="8" numFmtId="0" xfId="0" applyBorder="1" applyFont="1"/>
    <xf borderId="19" fillId="0" fontId="8" numFmtId="165" xfId="0" applyAlignment="1" applyBorder="1" applyFont="1" applyNumberFormat="1">
      <alignment readingOrder="0"/>
    </xf>
    <xf borderId="42" fillId="0" fontId="8" numFmtId="164" xfId="0" applyBorder="1" applyFont="1" applyNumberFormat="1"/>
    <xf borderId="25" fillId="0" fontId="30" numFmtId="0" xfId="0" applyAlignment="1" applyBorder="1" applyFont="1">
      <alignment horizontal="center" shrinkToFit="0" vertical="center" wrapText="1"/>
    </xf>
    <xf borderId="19" fillId="0" fontId="0" numFmtId="0" xfId="0" applyBorder="1" applyFont="1"/>
    <xf borderId="88" fillId="0" fontId="6" numFmtId="165" xfId="0" applyBorder="1" applyFont="1" applyNumberFormat="1"/>
    <xf borderId="25" fillId="0" fontId="9" numFmtId="0" xfId="0" applyAlignment="1" applyBorder="1" applyFont="1">
      <alignment vertical="center"/>
    </xf>
    <xf borderId="32" fillId="0" fontId="8" numFmtId="0" xfId="0" applyAlignment="1" applyBorder="1" applyFont="1">
      <alignment horizontal="center"/>
    </xf>
    <xf borderId="17" fillId="0" fontId="12" numFmtId="0" xfId="0" applyAlignment="1" applyBorder="1" applyFont="1">
      <alignment horizontal="center" shrinkToFit="0" vertical="center" wrapText="1"/>
    </xf>
    <xf borderId="89" fillId="9" fontId="21" numFmtId="10" xfId="0" applyAlignment="1" applyBorder="1" applyFont="1" applyNumberFormat="1">
      <alignment horizontal="center" shrinkToFit="0" vertical="center" wrapText="1"/>
    </xf>
    <xf borderId="90" fillId="5" fontId="28" numFmtId="0" xfId="0" applyAlignment="1" applyBorder="1" applyFont="1">
      <alignment horizontal="center" shrinkToFit="0" vertical="center" wrapText="1"/>
    </xf>
    <xf borderId="62" fillId="0" fontId="6" numFmtId="165" xfId="0" applyBorder="1" applyFont="1" applyNumberFormat="1"/>
    <xf borderId="44" fillId="6" fontId="12" numFmtId="165" xfId="0" applyBorder="1" applyFont="1" applyNumberFormat="1"/>
    <xf borderId="14" fillId="0" fontId="8" numFmtId="164" xfId="0" applyBorder="1" applyFont="1" applyNumberFormat="1"/>
    <xf borderId="42" fillId="5" fontId="12" numFmtId="164" xfId="0" applyAlignment="1" applyBorder="1" applyFont="1" applyNumberFormat="1">
      <alignment horizontal="center" vertical="center"/>
    </xf>
    <xf borderId="18" fillId="5" fontId="0" numFmtId="0" xfId="0" applyBorder="1" applyFont="1"/>
    <xf borderId="61" fillId="0" fontId="31" numFmtId="0" xfId="0" applyAlignment="1" applyBorder="1" applyFont="1">
      <alignment horizontal="right" readingOrder="0"/>
    </xf>
    <xf borderId="91" fillId="0" fontId="3" numFmtId="0" xfId="0" applyBorder="1" applyFont="1"/>
    <xf borderId="88" fillId="0" fontId="31" numFmtId="165" xfId="0" applyBorder="1" applyFont="1" applyNumberFormat="1"/>
    <xf borderId="64" fillId="0" fontId="31" numFmtId="165" xfId="0" applyBorder="1" applyFont="1" applyNumberFormat="1"/>
    <xf borderId="26" fillId="5" fontId="0" numFmtId="0" xfId="0" applyBorder="1" applyFont="1"/>
    <xf borderId="18" fillId="0" fontId="0" numFmtId="0" xfId="0" applyBorder="1" applyFont="1"/>
    <xf borderId="18" fillId="11" fontId="0" numFmtId="0" xfId="0" applyBorder="1" applyFont="1"/>
    <xf borderId="18" fillId="11" fontId="32" numFmtId="0" xfId="0" applyBorder="1" applyFont="1"/>
    <xf borderId="42" fillId="11" fontId="32" numFmtId="0" xfId="0" applyBorder="1" applyFont="1"/>
    <xf borderId="0" fillId="5" fontId="19" numFmtId="0" xfId="0" applyAlignment="1" applyFont="1">
      <alignment horizontal="center" vertical="center"/>
    </xf>
    <xf borderId="0" fillId="5" fontId="8" numFmtId="0" xfId="0" applyFont="1"/>
    <xf borderId="0" fillId="5" fontId="10" numFmtId="0" xfId="0" applyAlignment="1" applyFont="1">
      <alignment horizontal="center" shrinkToFit="0" vertical="center" wrapText="1"/>
    </xf>
    <xf borderId="32" fillId="0" fontId="6" numFmtId="0" xfId="0" applyAlignment="1" applyBorder="1" applyFont="1">
      <alignment horizontal="center" shrinkToFit="0" vertical="center" wrapText="1"/>
    </xf>
    <xf borderId="0" fillId="5" fontId="0" numFmtId="0" xfId="0" applyAlignment="1" applyFont="1">
      <alignment horizontal="center"/>
    </xf>
    <xf borderId="0" fillId="5" fontId="6" numFmtId="0" xfId="0" applyAlignment="1" applyFont="1">
      <alignment horizontal="center" shrinkToFit="0" vertical="center" wrapText="1"/>
    </xf>
    <xf borderId="32" fillId="0" fontId="6" numFmtId="9" xfId="0" applyAlignment="1" applyBorder="1" applyFont="1" applyNumberFormat="1">
      <alignment horizontal="center" shrinkToFit="0" vertical="center" wrapText="1"/>
    </xf>
    <xf borderId="0" fillId="5" fontId="8" numFmtId="0" xfId="0" applyAlignment="1" applyFont="1">
      <alignment horizontal="right" shrinkToFit="0" vertical="center" wrapText="1"/>
    </xf>
    <xf borderId="0" fillId="5" fontId="9" numFmtId="0" xfId="0" applyAlignment="1" applyFont="1">
      <alignment horizontal="center" vertical="center"/>
    </xf>
    <xf borderId="0" fillId="5" fontId="6" numFmtId="9" xfId="0" applyAlignment="1" applyFont="1" applyNumberFormat="1">
      <alignment horizontal="center" shrinkToFit="0" vertical="center" wrapText="1"/>
    </xf>
    <xf borderId="0" fillId="5" fontId="11" numFmtId="0" xfId="0" applyAlignment="1" applyFont="1">
      <alignment horizontal="center" shrinkToFit="0" vertical="center" wrapText="1"/>
    </xf>
    <xf borderId="88" fillId="0" fontId="12" numFmtId="0" xfId="0" applyAlignment="1" applyBorder="1" applyFont="1">
      <alignment horizontal="center" shrinkToFit="0" vertical="center" wrapText="1"/>
    </xf>
    <xf borderId="80" fillId="0" fontId="8" numFmtId="0" xfId="0" applyAlignment="1" applyBorder="1" applyFont="1">
      <alignment horizontal="center"/>
    </xf>
    <xf borderId="63" fillId="9" fontId="21" numFmtId="10" xfId="0" applyAlignment="1" applyBorder="1" applyFont="1" applyNumberFormat="1">
      <alignment horizontal="center" shrinkToFit="0" vertical="center" wrapText="1"/>
    </xf>
    <xf borderId="64" fillId="9" fontId="21" numFmtId="10" xfId="0" applyAlignment="1" applyBorder="1" applyFont="1" applyNumberFormat="1">
      <alignment horizontal="center" shrinkToFit="0" vertical="center" wrapText="1"/>
    </xf>
    <xf borderId="40" fillId="11" fontId="12" numFmtId="165" xfId="0" applyAlignment="1" applyBorder="1" applyFont="1" applyNumberFormat="1">
      <alignment horizontal="center" readingOrder="0" vertical="center"/>
    </xf>
    <xf borderId="85" fillId="0" fontId="8" numFmtId="0" xfId="0" applyBorder="1" applyFont="1"/>
    <xf borderId="90" fillId="5" fontId="21" numFmtId="0" xfId="0" applyAlignment="1" applyBorder="1" applyFont="1">
      <alignment horizontal="center" shrinkToFit="0" vertical="center" wrapText="1"/>
    </xf>
    <xf borderId="18" fillId="0" fontId="12" numFmtId="165" xfId="0" applyBorder="1" applyFont="1" applyNumberFormat="1"/>
    <xf borderId="42" fillId="0" fontId="12" numFmtId="165" xfId="0" applyBorder="1" applyFont="1" applyNumberFormat="1"/>
    <xf borderId="14" fillId="0" fontId="12" numFmtId="165" xfId="0" applyBorder="1" applyFont="1" applyNumberFormat="1"/>
    <xf borderId="25" fillId="0" fontId="11" numFmtId="0" xfId="0" applyBorder="1" applyFont="1"/>
    <xf borderId="42" fillId="0" fontId="9" numFmtId="0" xfId="0" applyAlignment="1" applyBorder="1" applyFont="1">
      <alignment vertical="center"/>
    </xf>
    <xf borderId="42" fillId="0" fontId="26" numFmtId="164" xfId="0" applyAlignment="1" applyBorder="1" applyFont="1" applyNumberFormat="1">
      <alignment horizontal="center" vertical="center"/>
    </xf>
    <xf borderId="92" fillId="10" fontId="8" numFmtId="0" xfId="0" applyAlignment="1" applyBorder="1" applyFont="1">
      <alignment horizontal="center"/>
    </xf>
    <xf borderId="59" fillId="0" fontId="3" numFmtId="0" xfId="0" applyBorder="1" applyFont="1"/>
    <xf borderId="41" fillId="0" fontId="8" numFmtId="0" xfId="0" applyAlignment="1" applyBorder="1" applyFont="1">
      <alignment horizontal="center"/>
    </xf>
    <xf borderId="32" fillId="0" fontId="12" numFmtId="0" xfId="0" applyAlignment="1" applyBorder="1" applyFont="1">
      <alignment horizontal="center" shrinkToFit="0" vertical="center" wrapText="1"/>
    </xf>
    <xf borderId="93" fillId="9" fontId="21" numFmtId="10" xfId="0" applyAlignment="1" applyBorder="1" applyFont="1" applyNumberFormat="1">
      <alignment horizontal="center" shrinkToFit="0" vertical="center" wrapText="1"/>
    </xf>
    <xf borderId="72" fillId="5" fontId="21" numFmtId="0" xfId="0" applyAlignment="1" applyBorder="1" applyFont="1">
      <alignment horizontal="center" shrinkToFit="0" vertical="center" wrapText="1"/>
    </xf>
    <xf borderId="85" fillId="0" fontId="3" numFmtId="0" xfId="0" applyBorder="1" applyFont="1"/>
    <xf borderId="25" fillId="0" fontId="7" numFmtId="164" xfId="0" applyAlignment="1" applyBorder="1" applyFont="1" applyNumberFormat="1">
      <alignment horizontal="center" vertical="center"/>
    </xf>
    <xf borderId="25" fillId="0" fontId="0" numFmtId="164" xfId="0" applyBorder="1" applyFont="1" applyNumberFormat="1"/>
    <xf borderId="25" fillId="0" fontId="33" numFmtId="164" xfId="0" applyAlignment="1" applyBorder="1" applyFont="1" applyNumberFormat="1">
      <alignment horizontal="center" vertical="center"/>
    </xf>
    <xf borderId="64" fillId="0" fontId="6" numFmtId="165" xfId="0" applyBorder="1" applyFont="1" applyNumberFormat="1"/>
    <xf borderId="42" fillId="0" fontId="0" numFmtId="164" xfId="0" applyBorder="1" applyFont="1" applyNumberFormat="1"/>
    <xf borderId="94" fillId="10" fontId="8" numFmtId="0" xfId="0" applyBorder="1" applyFont="1"/>
    <xf borderId="26" fillId="0" fontId="8" numFmtId="0" xfId="0" applyAlignment="1" applyBorder="1" applyFont="1">
      <alignment horizontal="center"/>
    </xf>
    <xf borderId="25" fillId="0" fontId="6" numFmtId="164" xfId="0" applyAlignment="1" applyBorder="1" applyFont="1" applyNumberFormat="1">
      <alignment horizontal="center" vertical="center"/>
    </xf>
    <xf borderId="0" fillId="0" fontId="0" numFmtId="0" xfId="0" applyAlignment="1" applyFont="1">
      <alignment shrinkToFit="0" wrapText="1"/>
    </xf>
    <xf borderId="14" fillId="0" fontId="25" numFmtId="165" xfId="0" applyAlignment="1" applyBorder="1" applyFont="1" applyNumberFormat="1">
      <alignment readingOrder="0"/>
    </xf>
    <xf borderId="25" fillId="0" fontId="26" numFmtId="164" xfId="0" applyAlignment="1" applyBorder="1" applyFont="1" applyNumberFormat="1">
      <alignment horizontal="center" vertical="center"/>
    </xf>
    <xf borderId="0" fillId="0" fontId="8" numFmtId="0" xfId="0" applyAlignment="1" applyFont="1">
      <alignment shrinkToFit="0" wrapText="1"/>
    </xf>
    <xf borderId="42" fillId="0" fontId="26" numFmtId="165" xfId="0" applyAlignment="1" applyBorder="1" applyFont="1" applyNumberFormat="1">
      <alignment horizontal="center" vertical="center"/>
    </xf>
    <xf borderId="95" fillId="0" fontId="34" numFmtId="0" xfId="0" applyAlignment="1" applyBorder="1" applyFont="1">
      <alignment horizontal="right" readingOrder="0"/>
    </xf>
    <xf borderId="96" fillId="0" fontId="3" numFmtId="0" xfId="0" applyBorder="1" applyFont="1"/>
    <xf borderId="95" fillId="0" fontId="31" numFmtId="165" xfId="0" applyAlignment="1" applyBorder="1" applyFont="1" applyNumberFormat="1">
      <alignment readingOrder="0"/>
    </xf>
    <xf borderId="0" fillId="5" fontId="2" numFmtId="0" xfId="0" applyAlignment="1" applyFont="1">
      <alignment horizontal="center" vertical="center"/>
    </xf>
    <xf borderId="0" fillId="5" fontId="2" numFmtId="0" xfId="0" applyAlignment="1" applyFont="1">
      <alignment vertical="center"/>
    </xf>
    <xf borderId="97" fillId="4" fontId="10" numFmtId="0" xfId="0" applyAlignment="1" applyBorder="1" applyFont="1">
      <alignment horizontal="center" shrinkToFit="0" vertical="center" wrapText="1"/>
    </xf>
    <xf borderId="54" fillId="3" fontId="2" numFmtId="0" xfId="0" applyAlignment="1" applyBorder="1" applyFont="1">
      <alignment horizontal="center" vertical="center"/>
    </xf>
    <xf borderId="0" fillId="5" fontId="35" numFmtId="0" xfId="0" applyAlignment="1" applyFont="1">
      <alignment vertical="center"/>
    </xf>
    <xf borderId="0" fillId="5" fontId="6" numFmtId="0" xfId="0" applyAlignment="1" applyFont="1">
      <alignment horizontal="center" vertical="center"/>
    </xf>
    <xf borderId="98" fillId="9" fontId="11" numFmtId="0" xfId="0" applyAlignment="1" applyBorder="1" applyFont="1">
      <alignment horizontal="center" shrinkToFit="0" vertical="center" wrapText="1"/>
    </xf>
    <xf borderId="34" fillId="0" fontId="23" numFmtId="0" xfId="0" applyAlignment="1" applyBorder="1" applyFont="1">
      <alignment horizontal="center" readingOrder="0" vertical="center"/>
    </xf>
    <xf borderId="77" fillId="10" fontId="8" numFmtId="0" xfId="0" applyAlignment="1" applyBorder="1" applyFont="1">
      <alignment horizontal="center"/>
    </xf>
    <xf borderId="25" fillId="9" fontId="21" numFmtId="10" xfId="0" applyAlignment="1" applyBorder="1" applyFont="1" applyNumberFormat="1">
      <alignment horizontal="center" readingOrder="0" shrinkToFit="0" vertical="center" wrapText="1"/>
    </xf>
    <xf borderId="42" fillId="9" fontId="21" numFmtId="10" xfId="0" applyAlignment="1" applyBorder="1" applyFont="1" applyNumberFormat="1">
      <alignment horizontal="center" shrinkToFit="0" vertical="center" wrapText="1"/>
    </xf>
    <xf borderId="73" fillId="5" fontId="36" numFmtId="0" xfId="0" applyAlignment="1" applyBorder="1" applyFont="1">
      <alignment horizontal="center" shrinkToFit="0" vertical="center" wrapText="1"/>
    </xf>
    <xf borderId="15" fillId="0" fontId="8" numFmtId="0" xfId="0" applyBorder="1" applyFont="1"/>
    <xf borderId="25" fillId="0" fontId="25" numFmtId="0" xfId="0" applyBorder="1" applyFont="1"/>
    <xf borderId="25" fillId="0" fontId="26" numFmtId="165" xfId="0" applyAlignment="1" applyBorder="1" applyFont="1" applyNumberFormat="1">
      <alignment readingOrder="0"/>
    </xf>
    <xf borderId="25" fillId="5" fontId="12" numFmtId="165" xfId="0" applyBorder="1" applyFont="1" applyNumberFormat="1"/>
    <xf borderId="25" fillId="7" fontId="12" numFmtId="165" xfId="0" applyBorder="1" applyFont="1" applyNumberFormat="1"/>
    <xf borderId="99" fillId="7" fontId="35" numFmtId="165" xfId="0" applyBorder="1" applyFont="1" applyNumberFormat="1"/>
    <xf borderId="27" fillId="0" fontId="8" numFmtId="0" xfId="0" applyAlignment="1" applyBorder="1" applyFont="1">
      <alignment horizontal="center"/>
    </xf>
    <xf borderId="32" fillId="0" fontId="26" numFmtId="164" xfId="0" applyAlignment="1" applyBorder="1" applyFont="1" applyNumberFormat="1">
      <alignment horizontal="center" vertical="center"/>
    </xf>
    <xf borderId="70" fillId="10" fontId="8" numFmtId="0" xfId="0" applyAlignment="1" applyBorder="1" applyFont="1">
      <alignment horizontal="center"/>
    </xf>
    <xf borderId="32" fillId="0" fontId="6" numFmtId="10" xfId="0" applyAlignment="1" applyBorder="1" applyFont="1" applyNumberFormat="1">
      <alignment horizontal="center" shrinkToFit="0" vertical="center" wrapText="1"/>
    </xf>
    <xf borderId="72" fillId="5" fontId="36" numFmtId="0" xfId="0" applyAlignment="1" applyBorder="1" applyFont="1">
      <alignment horizontal="center" shrinkToFit="0" vertical="center" wrapText="1"/>
    </xf>
    <xf borderId="42" fillId="0" fontId="6" numFmtId="165" xfId="0" applyBorder="1" applyFont="1" applyNumberFormat="1"/>
    <xf borderId="14" fillId="0" fontId="6" numFmtId="165" xfId="0" applyBorder="1" applyFont="1" applyNumberFormat="1"/>
    <xf borderId="63" fillId="6" fontId="12" numFmtId="165" xfId="0" applyBorder="1" applyFont="1" applyNumberFormat="1"/>
    <xf borderId="100" fillId="7" fontId="35" numFmtId="165" xfId="0" applyBorder="1" applyFont="1" applyNumberFormat="1"/>
    <xf borderId="101" fillId="0" fontId="9" numFmtId="165" xfId="0" applyAlignment="1" applyBorder="1" applyFont="1" applyNumberFormat="1">
      <alignment horizontal="center" vertical="center"/>
    </xf>
    <xf borderId="0" fillId="0" fontId="6" numFmtId="164" xfId="0" applyAlignment="1" applyFont="1" applyNumberFormat="1">
      <alignment horizontal="center" vertical="center"/>
    </xf>
    <xf borderId="32" fillId="0" fontId="6" numFmtId="165" xfId="0" applyBorder="1" applyFont="1" applyNumberFormat="1"/>
    <xf borderId="40" fillId="0" fontId="6" numFmtId="165" xfId="0" applyBorder="1" applyFont="1" applyNumberFormat="1"/>
    <xf borderId="18" fillId="0" fontId="8" numFmtId="165" xfId="0" applyAlignment="1" applyBorder="1" applyFont="1" applyNumberFormat="1">
      <alignment readingOrder="0"/>
    </xf>
    <xf borderId="16" fillId="0" fontId="12" numFmtId="0" xfId="0" applyAlignment="1" applyBorder="1" applyFont="1">
      <alignment horizontal="center" shrinkToFit="0" vertical="center" wrapText="1"/>
    </xf>
    <xf borderId="19" fillId="0" fontId="8" numFmtId="0" xfId="0" applyAlignment="1" applyBorder="1" applyFont="1">
      <alignment horizontal="center"/>
    </xf>
    <xf borderId="32" fillId="0" fontId="6" numFmtId="164" xfId="0" applyAlignment="1" applyBorder="1" applyFont="1" applyNumberFormat="1">
      <alignment horizontal="center" vertical="center"/>
    </xf>
    <xf borderId="19" fillId="0" fontId="3" numFmtId="0" xfId="0" applyBorder="1" applyFont="1"/>
    <xf borderId="23" fillId="0" fontId="6" numFmtId="165" xfId="0" applyBorder="1" applyFont="1" applyNumberFormat="1"/>
    <xf borderId="15" fillId="0" fontId="6" numFmtId="165" xfId="0" applyBorder="1" applyFont="1" applyNumberFormat="1"/>
    <xf borderId="26" fillId="0" fontId="8" numFmtId="0" xfId="0" applyBorder="1" applyFont="1"/>
    <xf borderId="40" fillId="0" fontId="26" numFmtId="164" xfId="0" applyAlignment="1" applyBorder="1" applyFont="1" applyNumberFormat="1">
      <alignment horizontal="center" vertical="center"/>
    </xf>
    <xf borderId="95" fillId="0" fontId="34" numFmtId="165" xfId="0" applyAlignment="1" applyBorder="1" applyFont="1" applyNumberFormat="1">
      <alignment readingOrder="0"/>
    </xf>
    <xf borderId="102" fillId="0" fontId="34" numFmtId="165" xfId="0" applyAlignment="1" applyBorder="1" applyFont="1" applyNumberFormat="1">
      <alignment readingOrder="0"/>
    </xf>
    <xf borderId="26" fillId="0" fontId="0" numFmtId="0" xfId="0" applyBorder="1" applyFont="1"/>
    <xf borderId="26" fillId="0" fontId="32" numFmtId="0" xfId="0" applyBorder="1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14.5"/>
    <col customWidth="1" min="2" max="2" width="11.38"/>
    <col customWidth="1" min="3" max="3" width="15.25"/>
    <col customWidth="1" min="4" max="5" width="16.63"/>
    <col customWidth="1" min="6" max="6" width="17.13"/>
    <col customWidth="1" min="7" max="7" width="16.0"/>
    <col customWidth="1" min="8" max="8" width="17.38"/>
    <col customWidth="1" min="9" max="9" width="10.25"/>
    <col customWidth="1" min="10" max="10" width="7.88"/>
    <col customWidth="1" min="11" max="11" width="14.88"/>
    <col customWidth="1" min="12" max="12" width="17.38"/>
    <col customWidth="1" min="13" max="26" width="9.38"/>
  </cols>
  <sheetData>
    <row r="1" ht="15.0" customHeight="1">
      <c r="A1" s="1">
        <v>2021.0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4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5.0" customHeight="1">
      <c r="A2" s="7"/>
      <c r="B2" s="8"/>
      <c r="C2" s="9"/>
      <c r="D2" s="9"/>
      <c r="E2" s="9"/>
      <c r="F2" s="9"/>
      <c r="G2" s="9"/>
      <c r="H2" s="9"/>
      <c r="I2" s="9"/>
      <c r="J2" s="9"/>
      <c r="K2" s="10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4.75" customHeight="1">
      <c r="A3" s="7"/>
      <c r="B3" s="12" t="s">
        <v>1</v>
      </c>
      <c r="C3" s="13"/>
      <c r="D3" s="13"/>
      <c r="E3" s="13"/>
      <c r="F3" s="13"/>
      <c r="G3" s="13"/>
      <c r="H3" s="13"/>
      <c r="I3" s="13"/>
      <c r="J3" s="13"/>
      <c r="K3" s="14"/>
      <c r="L3" s="11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36.75" customHeight="1">
      <c r="A4" s="7"/>
      <c r="B4" s="15"/>
      <c r="C4" s="16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7" t="s">
        <v>9</v>
      </c>
      <c r="K4" s="18" t="s">
        <v>10</v>
      </c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4.25" customHeight="1">
      <c r="A5" s="7"/>
      <c r="B5" s="19" t="s">
        <v>11</v>
      </c>
      <c r="C5" s="20" t="s">
        <v>12</v>
      </c>
      <c r="D5" s="20" t="s">
        <v>13</v>
      </c>
      <c r="E5" s="20" t="s">
        <v>14</v>
      </c>
      <c r="F5" s="20" t="s">
        <v>15</v>
      </c>
      <c r="G5" s="20" t="s">
        <v>16</v>
      </c>
      <c r="H5" s="20" t="s">
        <v>17</v>
      </c>
      <c r="I5" s="20"/>
      <c r="J5" s="21"/>
      <c r="K5" s="22"/>
      <c r="L5" s="11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4.25" customHeight="1">
      <c r="A6" s="7"/>
      <c r="B6" s="19" t="s">
        <v>18</v>
      </c>
      <c r="C6" s="23">
        <v>0.15</v>
      </c>
      <c r="D6" s="23">
        <v>0.07</v>
      </c>
      <c r="E6" s="23">
        <v>0.07</v>
      </c>
      <c r="F6" s="23">
        <v>0.0</v>
      </c>
      <c r="G6" s="23">
        <v>0.15</v>
      </c>
      <c r="H6" s="23">
        <v>0.07</v>
      </c>
      <c r="I6" s="23">
        <v>0.07</v>
      </c>
      <c r="J6" s="24">
        <v>0.07</v>
      </c>
      <c r="K6" s="22"/>
      <c r="L6" s="11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5.0" customHeight="1">
      <c r="A7" s="25"/>
      <c r="B7" s="25"/>
      <c r="C7" s="26"/>
      <c r="D7" s="26"/>
      <c r="E7" s="26"/>
      <c r="F7" s="26"/>
      <c r="G7" s="26"/>
      <c r="H7" s="26"/>
      <c r="I7" s="26"/>
      <c r="J7" s="26"/>
      <c r="K7" s="27"/>
      <c r="L7" s="28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ht="15.0" customHeight="1">
      <c r="A8" s="30"/>
      <c r="B8" s="31" t="s">
        <v>19</v>
      </c>
      <c r="C8" s="32"/>
      <c r="D8" s="32"/>
      <c r="E8" s="32"/>
      <c r="F8" s="32"/>
      <c r="G8" s="32"/>
      <c r="H8" s="32"/>
      <c r="I8" s="32"/>
      <c r="J8" s="32"/>
      <c r="K8" s="33"/>
      <c r="L8" s="34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5.0" customHeight="1">
      <c r="A9" s="35" t="s">
        <v>20</v>
      </c>
      <c r="B9" s="36" t="s">
        <v>21</v>
      </c>
      <c r="C9" s="37">
        <f>SUM(CANARIAS!G12+CANARIAS!G29+CANARIAS!G46+CANARIAS!G63+CANARIAS!G80+CANARIAS!G97+CANARIAS!G114+CANARIAS!G131+CANARIAS!G148+CANARIAS!G165+EUROPA!G12+EUROPA!G29+EUROPA!G46+EUROPA!G63+EUROPA!G80+EUROPA!G97+EUROPA!G114+AMERICA!G11+AMERICA!G28+AMERICA!G45+AMERICA!G62+AMERICA!G79)</f>
        <v>0</v>
      </c>
      <c r="D9" s="37">
        <f>SUM(CANARIAS!H12+CANARIAS!H29+CANARIAS!H46+CANARIAS!H63+CANARIAS!H80+CANARIAS!H97+CANARIAS!H114+CANARIAS!H131+CANARIAS!H148+CANARIAS!H165+EUROPA!H12+EUROPA!H29+EUROPA!H46+EUROPA!H63+EUROPA!H80+EUROPA!H97+EUROPA!H114+AMERICA!H11+AMERICA!H28+AMERICA!H45+AMERICA!H62+AMERICA!H79)</f>
        <v>0</v>
      </c>
      <c r="E9" s="37">
        <f>SUM(CANARIAS!I12+CANARIAS!I29+CANARIAS!I46+CANARIAS!I63+CANARIAS!I80+CANARIAS!I97+CANARIAS!I114+CANARIAS!I131+CANARIAS!I148+CANARIAS!I165+EUROPA!I12+EUROPA!I29+EUROPA!I46+EUROPA!I63+EUROPA!I80+EUROPA!I97+EUROPA!I114+AMERICA!I11+AMERICA!I28+AMERICA!I45+AMERICA!I62+AMERICA!I79)</f>
        <v>0</v>
      </c>
      <c r="F9" s="37">
        <f>SUM(CANARIAS!J12+CANARIAS!J29+CANARIAS!J46+CANARIAS!J63+CANARIAS!J80+CANARIAS!J97+CANARIAS!J114+CANARIAS!J131+CANARIAS!J148+CANARIAS!J165+EUROPA!J12+EUROPA!J29+EUROPA!J46+EUROPA!J63+EUROPA!J80+EUROPA!J97+EUROPA!J114+AMERICA!J11+AMERICA!J28+AMERICA!J45+AMERICA!J62+AMERICA!J79)</f>
        <v>0</v>
      </c>
      <c r="G9" s="37">
        <f>SUM(CANARIAS!K12+CANARIAS!K29+CANARIAS!K46+CANARIAS!K63+CANARIAS!K80+CANARIAS!K97+CANARIAS!K114+CANARIAS!K131+CANARIAS!K148+CANARIAS!K165+EUROPA!K12+EUROPA!K29+EUROPA!K46+EUROPA!K63+EUROPA!K80+EUROPA!K97+EUROPA!K114+AMERICA!K11+AMERICA!K28+AMERICA!K45+AMERICA!K62+AMERICA!K79)</f>
        <v>0</v>
      </c>
      <c r="H9" s="37">
        <f>SUM(CANARIAS!L12+CANARIAS!L29+CANARIAS!L46+CANARIAS!L63+CANARIAS!L80+CANARIAS!L97+CANARIAS!L114+CANARIAS!L131+CANARIAS!L148+CANARIAS!L165+EUROPA!L12+EUROPA!L29+EUROPA!L46+EUROPA!L63+EUROPA!L80+EUROPA!L97+EUROPA!L114+AMERICA!L11+AMERICA!L28+AMERICA!L45+AMERICA!L62+AMERICA!L79)</f>
        <v>0</v>
      </c>
      <c r="I9" s="37">
        <f>SUM(CANARIAS!M12+CANARIAS!M29+CANARIAS!M46+CANARIAS!M63+CANARIAS!M80+CANARIAS!M97+CANARIAS!M114+CANARIAS!M131+CANARIAS!M148+CANARIAS!M165+EUROPA!M12+EUROPA!M29+EUROPA!M46+EUROPA!M63+EUROPA!M80+EUROPA!M97+EUROPA!M114+AMERICA!N11+AMERICA!N28+AMERICA!N45+AMERICA!N62+AMERICA!N79)</f>
        <v>0</v>
      </c>
      <c r="J9" s="38">
        <f>SUM(AMERICA!N11+AMERICA!N28+AMERICA!N45+AMERICA!N62+AMERICA!N79)</f>
        <v>0</v>
      </c>
      <c r="K9" s="39">
        <f t="shared" ref="K9:K21" si="1">SUM(C9:J9)</f>
        <v>0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5.0" customHeight="1">
      <c r="A10" s="22"/>
      <c r="B10" s="40" t="s">
        <v>22</v>
      </c>
      <c r="C10" s="37">
        <f>SUM(CANARIAS!G13+CANARIAS!G30+CANARIAS!G47+CANARIAS!G64+CANARIAS!G81+CANARIAS!G98+CANARIAS!G115+CANARIAS!G132+CANARIAS!G149+CANARIAS!G166+EUROPA!G13+EUROPA!G30+EUROPA!G47+EUROPA!G64+EUROPA!G81+EUROPA!G98+EUROPA!G115+AMERICA!G12+AMERICA!G29+AMERICA!G46+AMERICA!G63+AMERICA!G80)</f>
        <v>0</v>
      </c>
      <c r="D10" s="37">
        <f>SUM(CANARIAS!H13+CANARIAS!H30+CANARIAS!H47+CANARIAS!H64+CANARIAS!H81+CANARIAS!H98+CANARIAS!H115+CANARIAS!H132+CANARIAS!H149+CANARIAS!H166+EUROPA!H13+EUROPA!H30+EUROPA!H47+EUROPA!H64+EUROPA!H81+EUROPA!H98+EUROPA!H115+AMERICA!H12+AMERICA!H29+AMERICA!H46+AMERICA!H63+AMERICA!H80)</f>
        <v>0</v>
      </c>
      <c r="E10" s="37">
        <f>SUM(CANARIAS!I13+CANARIAS!I30+CANARIAS!I47+CANARIAS!I64+CANARIAS!I81+CANARIAS!I98+CANARIAS!I115+CANARIAS!I132+CANARIAS!I149+CANARIAS!I166+EUROPA!I13+EUROPA!I30+EUROPA!I47+EUROPA!I64+EUROPA!I81+EUROPA!I98+EUROPA!I115+AMERICA!I12+AMERICA!I29+AMERICA!I46+AMERICA!I63+AMERICA!I80)</f>
        <v>0</v>
      </c>
      <c r="F10" s="37">
        <f>SUM(CANARIAS!J13+CANARIAS!J30+CANARIAS!J47+CANARIAS!J64+CANARIAS!J81+CANARIAS!J98+CANARIAS!J115+CANARIAS!J132+CANARIAS!J149+CANARIAS!J166+EUROPA!J13+EUROPA!J30+EUROPA!J47+EUROPA!J64+EUROPA!J81+EUROPA!J98+EUROPA!J115+AMERICA!J12+AMERICA!J29+AMERICA!J46+AMERICA!J63+AMERICA!J80)</f>
        <v>0</v>
      </c>
      <c r="G10" s="37">
        <f>SUM(CANARIAS!K13+CANARIAS!K30+CANARIAS!K47+CANARIAS!K64+CANARIAS!K81+CANARIAS!K98+CANARIAS!K115+CANARIAS!K132+CANARIAS!K149+CANARIAS!K166+EUROPA!K13+EUROPA!K30+EUROPA!K47+EUROPA!K64+EUROPA!K81+EUROPA!K98+EUROPA!K115+AMERICA!K12+AMERICA!K29+AMERICA!K46+AMERICA!K63+AMERICA!K80)</f>
        <v>0</v>
      </c>
      <c r="H10" s="37">
        <f>SUM(CANARIAS!L13+CANARIAS!L30+CANARIAS!L47+CANARIAS!L64+CANARIAS!L81+CANARIAS!L98+CANARIAS!L115+CANARIAS!L132+CANARIAS!L149+CANARIAS!L166+EUROPA!L13+EUROPA!L30+EUROPA!L47+EUROPA!L64+EUROPA!L81+EUROPA!L98+EUROPA!L115+AMERICA!L12+AMERICA!L29+AMERICA!L46+AMERICA!L63+AMERICA!L80)</f>
        <v>0</v>
      </c>
      <c r="I10" s="37">
        <f>SUM(CANARIAS!M13+CANARIAS!M30+CANARIAS!M47+CANARIAS!M64+CANARIAS!M81+CANARIAS!M98+CANARIAS!M115+CANARIAS!M132+CANARIAS!M149+CANARIAS!M166+EUROPA!M13+EUROPA!M30+EUROPA!M47+EUROPA!M64+EUROPA!M81+EUROPA!M98+EUROPA!M115+AMERICA!N12+AMERICA!N29+AMERICA!N46+AMERICA!N63+AMERICA!N80)</f>
        <v>0</v>
      </c>
      <c r="J10" s="38">
        <f>SUM(AMERICA!N12+AMERICA!N29+AMERICA!N46+AMERICA!N63+AMERICA!N80)</f>
        <v>0</v>
      </c>
      <c r="K10" s="39">
        <f t="shared" si="1"/>
        <v>0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5.0" customHeight="1">
      <c r="A11" s="22"/>
      <c r="B11" s="40" t="s">
        <v>23</v>
      </c>
      <c r="C11" s="37">
        <f>SUM(CANARIAS!G14+CANARIAS!G31+CANARIAS!G48+CANARIAS!G65+CANARIAS!G82+CANARIAS!G99+CANARIAS!G116+CANARIAS!G133+CANARIAS!G150+CANARIAS!G167+EUROPA!G14+EUROPA!G31+EUROPA!G48+EUROPA!G65+EUROPA!G82+EUROPA!G99+EUROPA!G116+AMERICA!G13+AMERICA!G30+AMERICA!G47+AMERICA!G64+AMERICA!G81)</f>
        <v>0</v>
      </c>
      <c r="D11" s="37">
        <f>SUM(CANARIAS!H14+CANARIAS!H31+CANARIAS!H48+CANARIAS!H65+CANARIAS!H82+CANARIAS!H99+CANARIAS!H116+CANARIAS!H133+CANARIAS!H150+CANARIAS!H167+EUROPA!H14+EUROPA!H31+EUROPA!H48+EUROPA!H65+EUROPA!H82+EUROPA!H99+EUROPA!H116+AMERICA!H13+AMERICA!H30+AMERICA!H47+AMERICA!H64+AMERICA!H81)</f>
        <v>0</v>
      </c>
      <c r="E11" s="37">
        <f>SUM(CANARIAS!I14+CANARIAS!I31+CANARIAS!I48+CANARIAS!I65+CANARIAS!I82+CANARIAS!I99+CANARIAS!I116+CANARIAS!I133+CANARIAS!I150+CANARIAS!I167+EUROPA!I14+EUROPA!I31+EUROPA!I48+EUROPA!I65+EUROPA!I82+EUROPA!I99+EUROPA!I116+AMERICA!I13+AMERICA!I30+AMERICA!I47+AMERICA!I64+AMERICA!I81)</f>
        <v>0</v>
      </c>
      <c r="F11" s="37">
        <f>SUM(CANARIAS!J14+CANARIAS!J31+CANARIAS!J48+CANARIAS!J65+CANARIAS!J82+CANARIAS!J99+CANARIAS!J116+CANARIAS!J133+CANARIAS!J150+CANARIAS!J167+EUROPA!J14+EUROPA!J31+EUROPA!J48+EUROPA!J65+EUROPA!J82+EUROPA!J99+EUROPA!J116+AMERICA!J13+AMERICA!J30+AMERICA!J47+AMERICA!J64+AMERICA!J81)</f>
        <v>0</v>
      </c>
      <c r="G11" s="37">
        <f>SUM(CANARIAS!K14+CANARIAS!K31+CANARIAS!K48+CANARIAS!K65+CANARIAS!K82+CANARIAS!K99+CANARIAS!K116+CANARIAS!K133+CANARIAS!K150+CANARIAS!K167+EUROPA!K14+EUROPA!K31+EUROPA!K48+EUROPA!K65+EUROPA!K82+EUROPA!K99+EUROPA!K116+AMERICA!K13+AMERICA!K30+AMERICA!K47+AMERICA!K64+AMERICA!K81)</f>
        <v>0</v>
      </c>
      <c r="H11" s="37">
        <f>SUM(CANARIAS!L14+CANARIAS!L31+CANARIAS!L48+CANARIAS!L65+CANARIAS!L82+CANARIAS!L99+CANARIAS!L116+CANARIAS!L133+CANARIAS!L150+CANARIAS!L167+EUROPA!L14+EUROPA!L31+EUROPA!L48+EUROPA!L65+EUROPA!L82+EUROPA!L99+EUROPA!L116+AMERICA!L13+AMERICA!L30+AMERICA!L47+AMERICA!L64+AMERICA!L81)</f>
        <v>0</v>
      </c>
      <c r="I11" s="37">
        <f>SUM(CANARIAS!M14+CANARIAS!M31+CANARIAS!M48+CANARIAS!M65+CANARIAS!M82+CANARIAS!M99+CANARIAS!M116+CANARIAS!M133+CANARIAS!M150+CANARIAS!M167+EUROPA!M14+EUROPA!M31+EUROPA!M48+EUROPA!M65+EUROPA!M82+EUROPA!M99+EUROPA!M116+AMERICA!N13+AMERICA!N30+AMERICA!N47+AMERICA!N64+AMERICA!N81)</f>
        <v>0</v>
      </c>
      <c r="J11" s="38">
        <f>SUM(AMERICA!N13+AMERICA!N30+AMERICA!N47+AMERICA!N64+AMERICA!N81)</f>
        <v>0</v>
      </c>
      <c r="K11" s="39">
        <f t="shared" si="1"/>
        <v>0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5.0" customHeight="1">
      <c r="A12" s="22"/>
      <c r="B12" s="40" t="s">
        <v>24</v>
      </c>
      <c r="C12" s="37">
        <f>SUM(CANARIAS!G15+CANARIAS!G32+CANARIAS!G49+CANARIAS!G66+CANARIAS!G83+CANARIAS!G100+CANARIAS!G117+CANARIAS!G134+CANARIAS!G151+CANARIAS!G168+EUROPA!G15+EUROPA!G32+EUROPA!G49+EUROPA!G66+EUROPA!G83+EUROPA!G100+EUROPA!G117+AMERICA!G14+AMERICA!G31+AMERICA!G48+AMERICA!G65+AMERICA!G82)</f>
        <v>255.25</v>
      </c>
      <c r="D12" s="37">
        <f>SUM(CANARIAS!H15+CANARIAS!H32+CANARIAS!H49+CANARIAS!H66+CANARIAS!H83+CANARIAS!H100+CANARIAS!H117+CANARIAS!H134+CANARIAS!H151+CANARIAS!H168+EUROPA!H15+EUROPA!H32+EUROPA!H49+EUROPA!H66+EUROPA!H83+EUROPA!H100+EUROPA!H117+AMERICA!H14+AMERICA!H31+AMERICA!H48+AMERICA!H65+AMERICA!H82)</f>
        <v>0</v>
      </c>
      <c r="E12" s="37">
        <f>SUM(CANARIAS!I15+CANARIAS!I32+CANARIAS!I49+CANARIAS!I66+CANARIAS!I83+CANARIAS!I100+CANARIAS!I117+CANARIAS!I134+CANARIAS!I151+CANARIAS!I168+EUROPA!I15+EUROPA!I32+EUROPA!I49+EUROPA!I66+EUROPA!I83+EUROPA!I100+EUROPA!I117+AMERICA!I14+AMERICA!I31+AMERICA!I48+AMERICA!I65+AMERICA!I82)</f>
        <v>0</v>
      </c>
      <c r="F12" s="37">
        <f>SUM(CANARIAS!J15+CANARIAS!J32+CANARIAS!J49+CANARIAS!J66+CANARIAS!J83+CANARIAS!J100+CANARIAS!J117+CANARIAS!J134+CANARIAS!J151+CANARIAS!J168+EUROPA!J15+EUROPA!J32+EUROPA!J49+EUROPA!J66+EUROPA!J83+EUROPA!J100+EUROPA!J117+AMERICA!J14+AMERICA!J31+AMERICA!J48+AMERICA!J65+AMERICA!J82)</f>
        <v>0</v>
      </c>
      <c r="G12" s="37">
        <f>SUM(CANARIAS!K15+CANARIAS!K32+CANARIAS!K49+CANARIAS!K66+CANARIAS!K83+CANARIAS!K100+CANARIAS!K117+CANARIAS!K134+CANARIAS!K151+CANARIAS!K168+EUROPA!K15+EUROPA!K32+EUROPA!K49+EUROPA!K66+EUROPA!K83+EUROPA!K100+EUROPA!K117+AMERICA!K14+AMERICA!K31+AMERICA!K48+AMERICA!K65+AMERICA!K82)</f>
        <v>0</v>
      </c>
      <c r="H12" s="37">
        <f>SUM(CANARIAS!L15+CANARIAS!L32+CANARIAS!L49+CANARIAS!L66+CANARIAS!L83+CANARIAS!L100+CANARIAS!L117+CANARIAS!L134+CANARIAS!L151+CANARIAS!L168+EUROPA!L15+EUROPA!L32+EUROPA!L49+EUROPA!L66+EUROPA!L83+EUROPA!L100+EUROPA!L117+AMERICA!L14+AMERICA!L31+AMERICA!L48+AMERICA!L65+AMERICA!L82)</f>
        <v>0</v>
      </c>
      <c r="I12" s="37">
        <f>SUM(CANARIAS!M15+CANARIAS!M32+CANARIAS!M49+CANARIAS!M66+CANARIAS!M83+CANARIAS!M100+CANARIAS!M117+CANARIAS!M134+CANARIAS!M151+CANARIAS!M168+EUROPA!M15+EUROPA!M32+EUROPA!M49+EUROPA!M66+EUROPA!M83+EUROPA!M100+EUROPA!M117+AMERICA!N14+AMERICA!N31+AMERICA!N48+AMERICA!N65+AMERICA!N82)</f>
        <v>0</v>
      </c>
      <c r="J12" s="38">
        <f>SUM(AMERICA!N14+AMERICA!N31+AMERICA!N48+AMERICA!N65+AMERICA!N82)</f>
        <v>0</v>
      </c>
      <c r="K12" s="39">
        <f t="shared" si="1"/>
        <v>255.25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5.0" customHeight="1">
      <c r="A13" s="22"/>
      <c r="B13" s="40" t="s">
        <v>25</v>
      </c>
      <c r="C13" s="37">
        <f>SUM(CANARIAS!G16+CANARIAS!G33+CANARIAS!G50+CANARIAS!G67+CANARIAS!G84+CANARIAS!G101+CANARIAS!G118+CANARIAS!G135+CANARIAS!G152+CANARIAS!G169+EUROPA!G16+EUROPA!G33+EUROPA!G50+EUROPA!G67+EUROPA!G84+EUROPA!G101+EUROPA!G118+AMERICA!G15+AMERICA!G32+AMERICA!G49+AMERICA!G66+AMERICA!G83)</f>
        <v>80.25</v>
      </c>
      <c r="D13" s="37">
        <f>SUM(CANARIAS!H16+CANARIAS!H33+CANARIAS!H50+CANARIAS!H67+CANARIAS!H84+CANARIAS!H101+CANARIAS!H118+CANARIAS!H135+CANARIAS!H152+CANARIAS!H169+EUROPA!H16+EUROPA!H33+EUROPA!H50+EUROPA!H67+EUROPA!H84+EUROPA!H101+EUROPA!H118+AMERICA!H15+AMERICA!H32+AMERICA!H49+AMERICA!H66+AMERICA!H83)</f>
        <v>0</v>
      </c>
      <c r="E13" s="37">
        <f>SUM(CANARIAS!I16+CANARIAS!I33+CANARIAS!I50+CANARIAS!I67+CANARIAS!I84+CANARIAS!I101+CANARIAS!I118+CANARIAS!I135+CANARIAS!I152+CANARIAS!I169+EUROPA!I16+EUROPA!I33+EUROPA!I50+EUROPA!I67+EUROPA!I84+EUROPA!I101+EUROPA!I118+AMERICA!I15+AMERICA!I32+AMERICA!I49+AMERICA!I66+AMERICA!I83)</f>
        <v>0</v>
      </c>
      <c r="F13" s="37">
        <f>SUM(CANARIAS!J16+CANARIAS!J33+CANARIAS!J50+CANARIAS!J67+CANARIAS!J84+CANARIAS!J101+CANARIAS!J118+CANARIAS!J135+CANARIAS!J152+CANARIAS!J169+EUROPA!J16+EUROPA!J33+EUROPA!J50+EUROPA!J67+EUROPA!J84+EUROPA!J101+EUROPA!J118+AMERICA!J15+AMERICA!J32+AMERICA!J49+AMERICA!J66+AMERICA!J83)</f>
        <v>0</v>
      </c>
      <c r="G13" s="37">
        <f>SUM(CANARIAS!K16+CANARIAS!K33+CANARIAS!K50+CANARIAS!K67+CANARIAS!K84+CANARIAS!K101+CANARIAS!K118+CANARIAS!K135+CANARIAS!K152+CANARIAS!K169+EUROPA!K16+EUROPA!K33+EUROPA!K50+EUROPA!K67+EUROPA!K84+EUROPA!K101+EUROPA!K118+AMERICA!K15+AMERICA!K32+AMERICA!K49+AMERICA!K66+AMERICA!K83)</f>
        <v>0</v>
      </c>
      <c r="H13" s="37">
        <f>SUM(CANARIAS!L16+CANARIAS!L33+CANARIAS!L50+CANARIAS!L67+CANARIAS!L84+CANARIAS!L101+CANARIAS!L118+CANARIAS!L135+CANARIAS!L152+CANARIAS!L169+EUROPA!L16+EUROPA!L33+EUROPA!L50+EUROPA!L67+EUROPA!L84+EUROPA!L101+EUROPA!L118+AMERICA!L15+AMERICA!L32+AMERICA!L49+AMERICA!L66+AMERICA!L83)</f>
        <v>0</v>
      </c>
      <c r="I13" s="37">
        <f>SUM(CANARIAS!M16+CANARIAS!M33+CANARIAS!M50+CANARIAS!M67+CANARIAS!M84+CANARIAS!M101+CANARIAS!M118+CANARIAS!M135+CANARIAS!M152+CANARIAS!M169+EUROPA!M16+EUROPA!M33+EUROPA!M50+EUROPA!M67+EUROPA!M84+EUROPA!M101+EUROPA!M118+AMERICA!N15+AMERICA!N32+AMERICA!N49+AMERICA!N66+AMERICA!N83)</f>
        <v>0</v>
      </c>
      <c r="J13" s="38">
        <f>SUM(AMERICA!N15+AMERICA!N32+AMERICA!N49+AMERICA!N66+AMERICA!N83)</f>
        <v>0</v>
      </c>
      <c r="K13" s="39">
        <f t="shared" si="1"/>
        <v>80.25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5.0" customHeight="1">
      <c r="A14" s="22"/>
      <c r="B14" s="40" t="s">
        <v>26</v>
      </c>
      <c r="C14" s="37">
        <f>SUM(CANARIAS!G17+CANARIAS!G34+CANARIAS!G51+CANARIAS!G68+CANARIAS!G85+CANARIAS!G102+CANARIAS!G119+CANARIAS!G136+CANARIAS!G153+CANARIAS!G170+EUROPA!G17+EUROPA!G34+EUROPA!G51+EUROPA!G68+EUROPA!G85+EUROPA!G102+EUROPA!G119+AMERICA!G16+AMERICA!G33+AMERICA!G50+AMERICA!G67+AMERICA!G84)</f>
        <v>233.75</v>
      </c>
      <c r="D14" s="37">
        <f>SUM(CANARIAS!H17+CANARIAS!H34+CANARIAS!H51+CANARIAS!H68+CANARIAS!H85+CANARIAS!H102+CANARIAS!H119+CANARIAS!H136+CANARIAS!H153+CANARIAS!H170+EUROPA!H17+EUROPA!H34+EUROPA!H51+EUROPA!H68+EUROPA!H85+EUROPA!H102+EUROPA!H119+AMERICA!H16+AMERICA!H33+AMERICA!H50+AMERICA!H67+AMERICA!H84)</f>
        <v>0</v>
      </c>
      <c r="E14" s="37">
        <f>SUM(CANARIAS!I17+CANARIAS!I34+CANARIAS!I51+CANARIAS!I68+CANARIAS!I85+CANARIAS!I102+CANARIAS!I119+CANARIAS!I136+CANARIAS!I153+CANARIAS!I170+EUROPA!I17+EUROPA!I34+EUROPA!I51+EUROPA!I68+EUROPA!I85+EUROPA!I102+EUROPA!I119+AMERICA!I16+AMERICA!I33+AMERICA!I50+AMERICA!I67+AMERICA!I84)</f>
        <v>96.996966</v>
      </c>
      <c r="F14" s="37">
        <f>SUM(CANARIAS!J17+CANARIAS!J34+CANARIAS!J51+CANARIAS!J68+CANARIAS!J85+CANARIAS!J102+CANARIAS!J119+CANARIAS!J136+CANARIAS!J153+CANARIAS!J170+EUROPA!J17+EUROPA!J34+EUROPA!J51+EUROPA!J68+EUROPA!J85+EUROPA!J102+EUROPA!J119+AMERICA!J16+AMERICA!J33+AMERICA!J50+AMERICA!J67+AMERICA!J84)</f>
        <v>0</v>
      </c>
      <c r="G14" s="37">
        <f>SUM(CANARIAS!K17+CANARIAS!K34+CANARIAS!K51+CANARIAS!K68+CANARIAS!K85+CANARIAS!K102+CANARIAS!K119+CANARIAS!K136+CANARIAS!K153+CANARIAS!K170+EUROPA!K17+EUROPA!K34+EUROPA!K51+EUROPA!K68+EUROPA!K85+EUROPA!K102+EUROPA!K119+AMERICA!K16+AMERICA!K33+AMERICA!K50+AMERICA!K67+AMERICA!K84)</f>
        <v>96.996966</v>
      </c>
      <c r="H14" s="37">
        <f>SUM(CANARIAS!L17+CANARIAS!L34+CANARIAS!L51+CANARIAS!L68+CANARIAS!L85+CANARIAS!L102+CANARIAS!L119+CANARIAS!L136+CANARIAS!L153+CANARIAS!L170+EUROPA!L17+EUROPA!L34+EUROPA!L51+EUROPA!L68+EUROPA!L85+EUROPA!L102+EUROPA!L119+AMERICA!L16+AMERICA!L33+AMERICA!L50+AMERICA!L67+AMERICA!L84)</f>
        <v>0</v>
      </c>
      <c r="I14" s="37">
        <f>SUM(CANARIAS!M17+CANARIAS!M34+CANARIAS!M51+CANARIAS!M68+CANARIAS!M85+CANARIAS!M102+CANARIAS!M119+CANARIAS!M136+CANARIAS!M153+CANARIAS!M170+EUROPA!M17+EUROPA!M34+EUROPA!M51+EUROPA!M68+EUROPA!M85+EUROPA!M102+EUROPA!M119+AMERICA!N16+AMERICA!N33+AMERICA!N50+AMERICA!N67+AMERICA!N84)</f>
        <v>0</v>
      </c>
      <c r="J14" s="38">
        <f>SUM(AMERICA!N16+AMERICA!N33+AMERICA!N50+AMERICA!N67+AMERICA!N84)</f>
        <v>0</v>
      </c>
      <c r="K14" s="39">
        <f t="shared" si="1"/>
        <v>427.743932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5.0" customHeight="1">
      <c r="A15" s="22"/>
      <c r="B15" s="40" t="s">
        <v>27</v>
      </c>
      <c r="C15" s="37">
        <f>SUM(CANARIAS!G18+CANARIAS!G35+CANARIAS!G52+CANARIAS!G69+CANARIAS!G86+CANARIAS!G103+CANARIAS!G120+CANARIAS!G137+CANARIAS!G154+CANARIAS!G171+EUROPA!G18+EUROPA!G35+EUROPA!G52+EUROPA!G69+EUROPA!G86+EUROPA!G103+EUROPA!G120+AMERICA!G17+AMERICA!G34+AMERICA!G51+AMERICA!G68+AMERICA!G85)</f>
        <v>271.915</v>
      </c>
      <c r="D15" s="37">
        <f>SUM(CANARIAS!H18+CANARIAS!H35+CANARIAS!H52+CANARIAS!H69+CANARIAS!H86+CANARIAS!H103+CANARIAS!H120+CANARIAS!H137+CANARIAS!H154+CANARIAS!H171+EUROPA!H18+EUROPA!H35+EUROPA!H52+EUROPA!H69+EUROPA!H86+EUROPA!H103+EUROPA!H120+AMERICA!H17+AMERICA!H34+AMERICA!H51+AMERICA!H68+AMERICA!H85)</f>
        <v>0</v>
      </c>
      <c r="E15" s="37">
        <f>SUM(CANARIAS!I18+CANARIAS!I35+CANARIAS!I52+CANARIAS!I69+CANARIAS!I86+CANARIAS!I103+CANARIAS!I120+CANARIAS!I137+CANARIAS!I154+CANARIAS!I171+EUROPA!I18+EUROPA!I35+EUROPA!I52+EUROPA!I69+EUROPA!I86+EUROPA!I103+EUROPA!I120+AMERICA!I17+AMERICA!I34+AMERICA!I51+AMERICA!I68+AMERICA!I85)</f>
        <v>96.676998</v>
      </c>
      <c r="F15" s="37">
        <f>SUM(CANARIAS!J18+CANARIAS!J35+CANARIAS!J52+CANARIAS!J69+CANARIAS!J86+CANARIAS!J103+CANARIAS!J120+CANARIAS!J137+CANARIAS!J154+CANARIAS!J171+EUROPA!J18+EUROPA!J35+EUROPA!J52+EUROPA!J69+EUROPA!J86+EUROPA!J103+EUROPA!J120+AMERICA!J17+AMERICA!J34+AMERICA!J51+AMERICA!J68+AMERICA!J85)</f>
        <v>0</v>
      </c>
      <c r="G15" s="37">
        <f>SUM(CANARIAS!K18+CANARIAS!K35+CANARIAS!K52+CANARIAS!K69+CANARIAS!K86+CANARIAS!K103+CANARIAS!K120+CANARIAS!K137+CANARIAS!K154+CANARIAS!K171+EUROPA!K18+EUROPA!K35+EUROPA!K52+EUROPA!K69+EUROPA!K86+EUROPA!K103+EUROPA!K120+AMERICA!K17+AMERICA!K34+AMERICA!K51+AMERICA!K68+AMERICA!K85)</f>
        <v>96.676998</v>
      </c>
      <c r="H15" s="37">
        <f>SUM(CANARIAS!L18+CANARIAS!L35+CANARIAS!L52+CANARIAS!L69+CANARIAS!L86+CANARIAS!L103+CANARIAS!L120+CANARIAS!L137+CANARIAS!L154+CANARIAS!L171+EUROPA!L18+EUROPA!L35+EUROPA!L52+EUROPA!L69+EUROPA!L86+EUROPA!L103+EUROPA!L120+AMERICA!L17+AMERICA!L34+AMERICA!L51+AMERICA!L68+AMERICA!L85)</f>
        <v>0</v>
      </c>
      <c r="I15" s="37">
        <f>SUM(CANARIAS!M18+CANARIAS!M35+CANARIAS!M52+CANARIAS!M69+CANARIAS!M86+CANARIAS!M103+CANARIAS!M120+CANARIAS!M137+CANARIAS!M154+CANARIAS!M171+EUROPA!M18+EUROPA!M35+EUROPA!M52+EUROPA!M69+EUROPA!M86+EUROPA!M103+EUROPA!M120+AMERICA!N17+AMERICA!N34+AMERICA!N51+AMERICA!N68+AMERICA!N85)</f>
        <v>0</v>
      </c>
      <c r="J15" s="38">
        <f>SUM(AMERICA!N17+AMERICA!N34+AMERICA!N51+AMERICA!N68+AMERICA!N85)</f>
        <v>0</v>
      </c>
      <c r="K15" s="39">
        <f t="shared" si="1"/>
        <v>465.268996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5.0" customHeight="1">
      <c r="A16" s="22"/>
      <c r="B16" s="40" t="s">
        <v>28</v>
      </c>
      <c r="C16" s="37">
        <f>SUM(CANARIAS!G19+CANARIAS!G36+CANARIAS!G53+CANARIAS!G70+CANARIAS!G87+CANARIAS!G104+CANARIAS!G121+CANARIAS!G138+CANARIAS!G155+CANARIAS!G172+EUROPA!G19+EUROPA!G36+EUROPA!G53+EUROPA!G70+EUROPA!G87+EUROPA!G104+EUROPA!G121+AMERICA!G18+AMERICA!G35+AMERICA!G52+AMERICA!G69+AMERICA!G86)</f>
        <v>255.25</v>
      </c>
      <c r="D16" s="37">
        <f>SUM(CANARIAS!H19+CANARIAS!H36+CANARIAS!H53+CANARIAS!H70+CANARIAS!H87+CANARIAS!H104+CANARIAS!H121+CANARIAS!H138+CANARIAS!H155+CANARIAS!H172+EUROPA!H19+EUROPA!H36+EUROPA!H53+EUROPA!H70+EUROPA!H87+EUROPA!H104+EUROPA!H121+AMERICA!H18+AMERICA!H35+AMERICA!H52+AMERICA!H69+AMERICA!H86)</f>
        <v>0</v>
      </c>
      <c r="E16" s="37">
        <f>SUM(CANARIAS!I19+CANARIAS!I36+CANARIAS!I53+CANARIAS!I70+CANARIAS!I87+CANARIAS!I104+CANARIAS!I121+CANARIAS!I138+CANARIAS!I155+CANARIAS!I172+EUROPA!I19+EUROPA!I36+EUROPA!I53+EUROPA!I70+EUROPA!I87+EUROPA!I104+EUROPA!I121+AMERICA!I18+AMERICA!I35+AMERICA!I52+AMERICA!I69+AMERICA!I86)</f>
        <v>275</v>
      </c>
      <c r="F16" s="37">
        <f>SUM(CANARIAS!J19+CANARIAS!J36+CANARIAS!J53+CANARIAS!J70+CANARIAS!J87+CANARIAS!J104+CANARIAS!J121+CANARIAS!J138+CANARIAS!J155+CANARIAS!J172+EUROPA!J19+EUROPA!J36+EUROPA!J53+EUROPA!J70+EUROPA!J87+EUROPA!J104+EUROPA!J121+AMERICA!J18+AMERICA!J35+AMERICA!J52+AMERICA!J69+AMERICA!J86)</f>
        <v>0</v>
      </c>
      <c r="G16" s="37">
        <f>SUM(CANARIAS!K19+CANARIAS!K36+CANARIAS!K53+CANARIAS!K70+CANARIAS!K87+CANARIAS!K104+CANARIAS!K121+CANARIAS!K138+CANARIAS!K155+CANARIAS!K172+EUROPA!K19+EUROPA!K36+EUROPA!K53+EUROPA!K70+EUROPA!K87+EUROPA!K104+EUROPA!K121+AMERICA!K18+AMERICA!K35+AMERICA!K52+AMERICA!K69+AMERICA!K86)</f>
        <v>0</v>
      </c>
      <c r="H16" s="37">
        <f>SUM(CANARIAS!L19+CANARIAS!L36+CANARIAS!L53+CANARIAS!L70+CANARIAS!L87+CANARIAS!L104+CANARIAS!L121+CANARIAS!L138+CANARIAS!L155+CANARIAS!L172+EUROPA!L19+EUROPA!L36+EUROPA!L53+EUROPA!L70+EUROPA!L87+EUROPA!L104+EUROPA!L121+AMERICA!L18+AMERICA!L35+AMERICA!L52+AMERICA!L69+AMERICA!L86)</f>
        <v>0</v>
      </c>
      <c r="I16" s="37">
        <f>SUM(CANARIAS!M19+CANARIAS!M36+CANARIAS!M53+CANARIAS!M70+CANARIAS!M87+CANARIAS!M104+CANARIAS!M121+CANARIAS!M138+CANARIAS!M155+CANARIAS!M172+EUROPA!M19+EUROPA!M36+EUROPA!M53+EUROPA!M70+EUROPA!M87+EUROPA!M104+EUROPA!M121+AMERICA!N18+AMERICA!N35+AMERICA!N52+AMERICA!N69+AMERICA!N86)</f>
        <v>0</v>
      </c>
      <c r="J16" s="38">
        <f>SUM(AMERICA!N18+AMERICA!N35+AMERICA!N52+AMERICA!N69+AMERICA!N86)</f>
        <v>0</v>
      </c>
      <c r="K16" s="39">
        <f t="shared" si="1"/>
        <v>530.25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5.0" customHeight="1">
      <c r="A17" s="22"/>
      <c r="B17" s="40" t="s">
        <v>29</v>
      </c>
      <c r="C17" s="37">
        <f>SUM(CANARIAS!G20+CANARIAS!G37+CANARIAS!G54+CANARIAS!G71+CANARIAS!G88+CANARIAS!G105+CANARIAS!G122+CANARIAS!G139+CANARIAS!G156+CANARIAS!G173+EUROPA!G20+EUROPA!G37+EUROPA!G54+EUROPA!G71+EUROPA!G88+EUROPA!G105+EUROPA!G122+AMERICA!G19+AMERICA!G36+AMERICA!G53+AMERICA!G70+AMERICA!G87)</f>
        <v>650.917553</v>
      </c>
      <c r="D17" s="37">
        <f>SUM(CANARIAS!H20+CANARIAS!H37+CANARIAS!H54+CANARIAS!H71+CANARIAS!H88+CANARIAS!H105+CANARIAS!H122+CANARIAS!H139+CANARIAS!H156+CANARIAS!H173+EUROPA!H20+EUROPA!H37+EUROPA!H54+EUROPA!H71+EUROPA!H88+EUROPA!H105+EUROPA!H122+AMERICA!H19+AMERICA!H36+AMERICA!H53+AMERICA!H70+AMERICA!H87)</f>
        <v>795.547361</v>
      </c>
      <c r="E17" s="37">
        <f>SUM(CANARIAS!I20+CANARIAS!I37+CANARIAS!I54+CANARIAS!I71+CANARIAS!I88+CANARIAS!I105+CANARIAS!I122+CANARIAS!I139+CANARIAS!I156+CANARIAS!I173+EUROPA!I20+EUROPA!I37+EUROPA!I54+EUROPA!I71+EUROPA!I88+EUROPA!I105+EUROPA!I122+AMERICA!I19+AMERICA!I36+AMERICA!I53+AMERICA!I70+AMERICA!I87)</f>
        <v>407.721831</v>
      </c>
      <c r="F17" s="37">
        <f>SUM(CANARIAS!J20+CANARIAS!J37+CANARIAS!J54+CANARIAS!J71+CANARIAS!J88+CANARIAS!J105+CANARIAS!J122+CANARIAS!J139+CANARIAS!J156+CANARIAS!J173+EUROPA!J20+EUROPA!J37+EUROPA!J54+EUROPA!J71+EUROPA!J88+EUROPA!J105+EUROPA!J122+AMERICA!J19+AMERICA!J36+AMERICA!J53+AMERICA!J70+AMERICA!J87)</f>
        <v>107.792553</v>
      </c>
      <c r="G17" s="37">
        <f>SUM(CANARIAS!K20+CANARIAS!K37+CANARIAS!K54+CANARIAS!K71+CANARIAS!K88+CANARIAS!K105+CANARIAS!K122+CANARIAS!K139+CANARIAS!K156+CANARIAS!K173+EUROPA!K20+EUROPA!K37+EUROPA!K54+EUROPA!K71+EUROPA!K88+EUROPA!K105+EUROPA!K122+AMERICA!K19+AMERICA!K36+AMERICA!K53+AMERICA!K70+AMERICA!K87)</f>
        <v>98.346831</v>
      </c>
      <c r="H17" s="37">
        <f>SUM(CANARIAS!L20+CANARIAS!L37+CANARIAS!L54+CANARIAS!L71+CANARIAS!L88+CANARIAS!L105+CANARIAS!L122+CANARIAS!L139+CANARIAS!L156+CANARIAS!L173+EUROPA!L20+EUROPA!L37+EUROPA!L54+EUROPA!L71+EUROPA!L88+EUROPA!L105+EUROPA!L122+AMERICA!L19+AMERICA!L36+AMERICA!L53+AMERICA!L70+AMERICA!L87)</f>
        <v>276.362361</v>
      </c>
      <c r="I17" s="37">
        <f>SUM(CANARIAS!M20+CANARIAS!M37+CANARIAS!M54+CANARIAS!M71+CANARIAS!M88+CANARIAS!M105+CANARIAS!M122+CANARIAS!M139+CANARIAS!M156+CANARIAS!M173+EUROPA!M20+EUROPA!M37+EUROPA!M54+EUROPA!M71+EUROPA!M88+EUROPA!M105+EUROPA!M122+AMERICA!N19+AMERICA!N36+AMERICA!N53+AMERICA!N70+AMERICA!N87)</f>
        <v>237.5</v>
      </c>
      <c r="J17" s="38">
        <f>SUM(AMERICA!N19+AMERICA!N36+AMERICA!N53+AMERICA!N70+AMERICA!N87)</f>
        <v>0</v>
      </c>
      <c r="K17" s="39">
        <f t="shared" si="1"/>
        <v>2574.18849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0" customHeight="1">
      <c r="A18" s="22"/>
      <c r="B18" s="40" t="s">
        <v>30</v>
      </c>
      <c r="C18" s="37">
        <f>SUM(CANARIAS!G21+CANARIAS!G38+CANARIAS!G55+CANARIAS!G72+CANARIAS!G89+CANARIAS!G106+CANARIAS!G123+CANARIAS!G140+CANARIAS!G157+CANARIAS!G174+EUROPA!G21+EUROPA!G38+EUROPA!G55+EUROPA!G72+EUROPA!G89+EUROPA!G106+EUROPA!G123+AMERICA!G20+AMERICA!G37+AMERICA!G54+AMERICA!G71+AMERICA!G88)</f>
        <v>443.125</v>
      </c>
      <c r="D18" s="37">
        <f>SUM(CANARIAS!H21+CANARIAS!H38+CANARIAS!H55+CANARIAS!H72+CANARIAS!H89+CANARIAS!H106+CANARIAS!H123+CANARIAS!H140+CANARIAS!H157+CANARIAS!H174+EUROPA!H21+EUROPA!H38+EUROPA!H55+EUROPA!H72+EUROPA!H89+EUROPA!H106+EUROPA!H123+AMERICA!H20+AMERICA!H37+AMERICA!H54+AMERICA!H71+AMERICA!H88)</f>
        <v>585.737361</v>
      </c>
      <c r="E18" s="37">
        <f>SUM(CANARIAS!I21+CANARIAS!I38+CANARIAS!I55+CANARIAS!I72+CANARIAS!I89+CANARIAS!I106+CANARIAS!I123+CANARIAS!I140+CANARIAS!I157+CANARIAS!I174+EUROPA!I21+EUROPA!I38+EUROPA!I55+EUROPA!I72+EUROPA!I89+EUROPA!I106+EUROPA!I123+AMERICA!I20+AMERICA!I37+AMERICA!I54+AMERICA!I71+AMERICA!I88)</f>
        <v>1082.745</v>
      </c>
      <c r="F18" s="37">
        <f>SUM(CANARIAS!J21+CANARIAS!J38+CANARIAS!J55+CANARIAS!J72+CANARIAS!J89+CANARIAS!J106+CANARIAS!J123+CANARIAS!J140+CANARIAS!J157+CANARIAS!J174+EUROPA!J21+EUROPA!J38+EUROPA!J55+EUROPA!J72+EUROPA!J89+EUROPA!J106+EUROPA!J123+AMERICA!J20+AMERICA!J37+AMERICA!J54+AMERICA!J71+AMERICA!J88)</f>
        <v>0</v>
      </c>
      <c r="G18" s="37">
        <f>SUM(CANARIAS!K21+CANARIAS!K38+CANARIAS!K55+CANARIAS!K72+CANARIAS!K89+CANARIAS!K106+CANARIAS!K123+CANARIAS!K140+CANARIAS!K157+CANARIAS!K174+EUROPA!K21+EUROPA!K38+EUROPA!K55+EUROPA!K72+EUROPA!K89+EUROPA!K106+EUROPA!K123+AMERICA!K20+AMERICA!K37+AMERICA!K54+AMERICA!K71+AMERICA!K88)</f>
        <v>0</v>
      </c>
      <c r="H18" s="37">
        <f>SUM(CANARIAS!L21+CANARIAS!L38+CANARIAS!L55+CANARIAS!L72+CANARIAS!L89+CANARIAS!L106+CANARIAS!L123+CANARIAS!L140+CANARIAS!L157+CANARIAS!L174+EUROPA!L21+EUROPA!L38+EUROPA!L55+EUROPA!L72+EUROPA!L89+EUROPA!L106+EUROPA!L123+AMERICA!L20+AMERICA!L37+AMERICA!L54+AMERICA!L71+AMERICA!L88)</f>
        <v>276.362361</v>
      </c>
      <c r="I18" s="37">
        <f>SUM(CANARIAS!M21+CANARIAS!M38+CANARIAS!M55+CANARIAS!M72+CANARIAS!M89+CANARIAS!M106+CANARIAS!M123+CANARIAS!M140+CANARIAS!M157+CANARIAS!M174+EUROPA!M21+EUROPA!M38+EUROPA!M55+EUROPA!M72+EUROPA!M89+EUROPA!M106+EUROPA!M123+AMERICA!N20+AMERICA!N37+AMERICA!N54+AMERICA!N71+AMERICA!N88)</f>
        <v>0</v>
      </c>
      <c r="J18" s="38">
        <f>SUM(AMERICA!N20+AMERICA!N37+AMERICA!N54+AMERICA!N71+AMERICA!N88)</f>
        <v>0</v>
      </c>
      <c r="K18" s="39">
        <f t="shared" si="1"/>
        <v>2387.969722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5.0" customHeight="1">
      <c r="A19" s="22"/>
      <c r="B19" s="40" t="s">
        <v>31</v>
      </c>
      <c r="C19" s="37">
        <f>SUM(CANARIAS!G22+CANARIAS!G39+CANARIAS!G56+CANARIAS!G73+CANARIAS!G90+CANARIAS!G107+CANARIAS!G124+CANARIAS!G141+CANARIAS!G158+CANARIAS!G175+EUROPA!G22+EUROPA!G39+EUROPA!G56+EUROPA!G73+EUROPA!G90+EUROPA!G107+EUROPA!G124+AMERICA!G21+AMERICA!G38+AMERICA!G55+AMERICA!G72+AMERICA!G89)</f>
        <v>0</v>
      </c>
      <c r="D19" s="37">
        <f>SUM(CANARIAS!H22+CANARIAS!H39+CANARIAS!H56+CANARIAS!H73+CANARIAS!H90+CANARIAS!H107+CANARIAS!H124+CANARIAS!H141+CANARIAS!H158+CANARIAS!H175+EUROPA!H22+EUROPA!H39+EUROPA!H56+EUROPA!H73+EUROPA!H90+EUROPA!H107+EUROPA!H124+AMERICA!H21+AMERICA!H38+AMERICA!H55+AMERICA!H72+AMERICA!H89)</f>
        <v>276.362361</v>
      </c>
      <c r="E19" s="37">
        <f>SUM(CANARIAS!I22+CANARIAS!I39+CANARIAS!I56+CANARIAS!I73+CANARIAS!I90+CANARIAS!I107+CANARIAS!I124+CANARIAS!I141+CANARIAS!I158+CANARIAS!I175+EUROPA!I22+EUROPA!I39+EUROPA!I56+EUROPA!I73+EUROPA!I90+EUROPA!I107+EUROPA!I124+AMERICA!I21+AMERICA!I38+AMERICA!I55+AMERICA!I72+AMERICA!I89)</f>
        <v>783.56</v>
      </c>
      <c r="F19" s="37">
        <f>SUM(CANARIAS!J22+CANARIAS!J39+CANARIAS!J56+CANARIAS!J73+CANARIAS!J90+CANARIAS!J107+CANARIAS!J124+CANARIAS!J141+CANARIAS!J158+CANARIAS!J175+EUROPA!J22+EUROPA!J39+EUROPA!J56+EUROPA!J73+EUROPA!J90+EUROPA!J107+EUROPA!J124+AMERICA!J21+AMERICA!J38+AMERICA!J55+AMERICA!J72+AMERICA!J89)</f>
        <v>0</v>
      </c>
      <c r="G19" s="37">
        <f>SUM(CANARIAS!K22+CANARIAS!K39+CANARIAS!K56+CANARIAS!K73+CANARIAS!K90+CANARIAS!K107+CANARIAS!K124+CANARIAS!K141+CANARIAS!K158+CANARIAS!K175+EUROPA!K22+EUROPA!K39+EUROPA!K56+EUROPA!K73+EUROPA!K90+EUROPA!K107+EUROPA!K124+AMERICA!K21+AMERICA!K38+AMERICA!K55+AMERICA!K72+AMERICA!K89)</f>
        <v>271.665</v>
      </c>
      <c r="H19" s="37">
        <f>SUM(CANARIAS!L22+CANARIAS!L39+CANARIAS!L56+CANARIAS!L73+CANARIAS!L90+CANARIAS!L107+CANARIAS!L124+CANARIAS!L141+CANARIAS!L158+CANARIAS!L175+EUROPA!L22+EUROPA!L39+EUROPA!L56+EUROPA!L73+EUROPA!L90+EUROPA!L107+EUROPA!L124+AMERICA!L21+AMERICA!L38+AMERICA!L55+AMERICA!L72+AMERICA!L89)</f>
        <v>276.362361</v>
      </c>
      <c r="I19" s="37">
        <f>SUM(CANARIAS!M22+CANARIAS!M39+CANARIAS!M56+CANARIAS!M73+CANARIAS!M90+CANARIAS!M107+CANARIAS!M124+CANARIAS!M141+CANARIAS!M158+CANARIAS!M175+EUROPA!M22+EUROPA!M39+EUROPA!M56+EUROPA!M73+EUROPA!M90+EUROPA!M107+EUROPA!M124+AMERICA!M21+AMERICA!M38+AMERICA!M55+AMERICA!M72+AMERICA!M89)</f>
        <v>0</v>
      </c>
      <c r="J19" s="38">
        <f>SUM(AMERICA!N21+AMERICA!N38+AMERICA!N55+AMERICA!N72+AMERICA!N89)</f>
        <v>157.22</v>
      </c>
      <c r="K19" s="39">
        <f t="shared" si="1"/>
        <v>1765.169722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5.0" customHeight="1">
      <c r="A20" s="22"/>
      <c r="B20" s="41" t="s">
        <v>32</v>
      </c>
      <c r="C20" s="37">
        <f>SUM(CANARIAS!G23+CANARIAS!G40+CANARIAS!G57+CANARIAS!G74+CANARIAS!G91+CANARIAS!G108+CANARIAS!G125+CANARIAS!G142+CANARIAS!G159+CANARIAS!G176+EUROPA!G23+EUROPA!G40+EUROPA!G57+EUROPA!G74+EUROPA!G91+EUROPA!G108+EUROPA!G125+AMERICA!G22+AMERICA!G39+AMERICA!G56+AMERICA!G73+AMERICA!G90)</f>
        <v>215.585106</v>
      </c>
      <c r="D20" s="37">
        <f>SUM(CANARIAS!H23+CANARIAS!H40+CANARIAS!H57+CANARIAS!H74+CANARIAS!H91+CANARIAS!H108+CANARIAS!H125+CANARIAS!H142+CANARIAS!H159+CANARIAS!H176+EUROPA!H23+EUROPA!H40+EUROPA!H57+EUROPA!H74+EUROPA!H91+EUROPA!H108+EUROPA!H125+AMERICA!H22+AMERICA!H39+AMERICA!H56+AMERICA!H73+AMERICA!H90)</f>
        <v>0</v>
      </c>
      <c r="E20" s="37">
        <f>SUM(CANARIAS!I23+CANARIAS!I40+CANARIAS!I57+CANARIAS!I74+CANARIAS!I91+CANARIAS!I108+CANARIAS!I125+CANARIAS!I142+CANARIAS!I159+CANARIAS!I176+EUROPA!I23+EUROPA!I40+EUROPA!I57+EUROPA!I74+EUROPA!I91+EUROPA!I108+EUROPA!I125+AMERICA!I22+AMERICA!I39+AMERICA!I56+AMERICA!I73+AMERICA!I90)</f>
        <v>795.805</v>
      </c>
      <c r="F20" s="37">
        <f>SUM(CANARIAS!J23+CANARIAS!J40+CANARIAS!J57+CANARIAS!J74+CANARIAS!J91+CANARIAS!J108+CANARIAS!J125+CANARIAS!J142+CANARIAS!J159+CANARIAS!J176+EUROPA!J23+EUROPA!J40+EUROPA!J57+EUROPA!J74+EUROPA!J91+EUROPA!J108+EUROPA!J125+AMERICA!J22+AMERICA!J39+AMERICA!J56+AMERICA!J73+AMERICA!J90)</f>
        <v>215.585106</v>
      </c>
      <c r="G20" s="37">
        <f>SUM(CANARIAS!K23+CANARIAS!K40+CANARIAS!K57+CANARIAS!K74+CANARIAS!K91+CANARIAS!K108+CANARIAS!K125+CANARIAS!K142+CANARIAS!K159+CANARIAS!K176+EUROPA!K23+EUROPA!K40+EUROPA!K57+EUROPA!K74+EUROPA!K91+EUROPA!K108+EUROPA!K125+AMERICA!K22+AMERICA!K39+AMERICA!K56+AMERICA!K73+AMERICA!K90)</f>
        <v>271.665</v>
      </c>
      <c r="H20" s="37">
        <f>SUM(CANARIAS!L23+CANARIAS!L40+CANARIAS!L57+CANARIAS!L74+CANARIAS!L91+CANARIAS!L108+CANARIAS!L125+CANARIAS!L142+CANARIAS!L159+CANARIAS!L176+EUROPA!L23+EUROPA!L40+EUROPA!L57+EUROPA!L74+EUROPA!L91+EUROPA!L108+EUROPA!L125+AMERICA!L22+AMERICA!L39+AMERICA!L56+AMERICA!L73+AMERICA!L90)</f>
        <v>0</v>
      </c>
      <c r="I20" s="37">
        <f>SUM(CANARIAS!M23+CANARIAS!M40+CANARIAS!M57+CANARIAS!M74+CANARIAS!M91+CANARIAS!M108+CANARIAS!M125+CANARIAS!M142+CANARIAS!M159+CANARIAS!M176+EUROPA!M23+EUROPA!M40+EUROPA!M57+EUROPA!M74+EUROPA!M91+EUROPA!M108+EUROPA!M125+AMERICA!N22+AMERICA!N39+AMERICA!N56+AMERICA!N73+AMERICA!N90)</f>
        <v>157.22</v>
      </c>
      <c r="J20" s="38">
        <f>SUM(AMERICA!N22+AMERICA!N39+AMERICA!N56+AMERICA!N73+AMERICA!N90)</f>
        <v>157.22</v>
      </c>
      <c r="K20" s="39">
        <f t="shared" si="1"/>
        <v>1813.080212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0" customHeight="1">
      <c r="A21" s="42"/>
      <c r="B21" s="43" t="s">
        <v>33</v>
      </c>
      <c r="C21" s="44">
        <f t="shared" ref="C21:J21" si="2">SUM(C9:C20)</f>
        <v>2406.042659</v>
      </c>
      <c r="D21" s="44">
        <f t="shared" si="2"/>
        <v>1657.647083</v>
      </c>
      <c r="E21" s="44">
        <f t="shared" si="2"/>
        <v>3538.505795</v>
      </c>
      <c r="F21" s="44">
        <f t="shared" si="2"/>
        <v>323.377659</v>
      </c>
      <c r="G21" s="44">
        <f t="shared" si="2"/>
        <v>835.350795</v>
      </c>
      <c r="H21" s="44">
        <f t="shared" si="2"/>
        <v>829.087083</v>
      </c>
      <c r="I21" s="44">
        <f t="shared" si="2"/>
        <v>394.72</v>
      </c>
      <c r="J21" s="44">
        <f t="shared" si="2"/>
        <v>314.44</v>
      </c>
      <c r="K21" s="45">
        <f t="shared" si="1"/>
        <v>10299.17107</v>
      </c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ht="15.0" customHeight="1">
      <c r="A22" s="47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0" customHeight="1">
      <c r="A23" s="49" t="s">
        <v>34</v>
      </c>
      <c r="C23" s="50">
        <f>SUM(CANARIAS!G181+EUROPA!G129+AMERICA!G96)</f>
        <v>2406.042659</v>
      </c>
      <c r="D23" s="50">
        <f>SUM(CANARIAS!H181+EUROPA!H129+AMERICA!H96)</f>
        <v>1657.647083</v>
      </c>
      <c r="E23" s="50">
        <f>SUM(CANARIAS!I181+EUROPA!I129+AMERICA!I96)</f>
        <v>3538.505795</v>
      </c>
      <c r="F23" s="50">
        <f>SUM(CANARIAS!J181+EUROPA!J129+AMERICA!J96)</f>
        <v>323.377659</v>
      </c>
      <c r="G23" s="50">
        <f>SUM(CANARIAS!K181+EUROPA!K129+AMERICA!K96)</f>
        <v>835.350795</v>
      </c>
      <c r="H23" s="50">
        <f>SUM(CANARIAS!L181+EUROPA!L129+AMERICA!L96)</f>
        <v>829.087083</v>
      </c>
      <c r="I23" s="50">
        <f>SUM(CANARIAS!M181+EUROPA!M129+AMERICA!M96)</f>
        <v>237.5</v>
      </c>
      <c r="J23" s="50">
        <f>SUM(CANARIAS!N179+EUROPA!N129+AMERICA!N96)</f>
        <v>314.44</v>
      </c>
      <c r="K23" s="50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ht="15.0" customHeight="1">
      <c r="A24" s="52"/>
      <c r="B24" s="13"/>
      <c r="C24" s="13"/>
      <c r="D24" s="13"/>
      <c r="E24" s="13"/>
      <c r="F24" s="13"/>
      <c r="G24" s="13"/>
      <c r="H24" s="13"/>
      <c r="I24" s="13"/>
      <c r="J24" s="13"/>
      <c r="K24" s="53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0" customHeight="1">
      <c r="A25" s="5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0" customHeight="1">
      <c r="A26" s="55" t="s">
        <v>35</v>
      </c>
      <c r="B26" s="56" t="s">
        <v>19</v>
      </c>
      <c r="C26" s="57"/>
      <c r="D26" s="58"/>
      <c r="E26" s="58"/>
      <c r="F26" s="58"/>
      <c r="G26" s="58"/>
      <c r="H26" s="58"/>
      <c r="I26" s="58"/>
      <c r="J26" s="58"/>
      <c r="K26" s="59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0" customHeight="1">
      <c r="A27" s="22"/>
      <c r="B27" s="60" t="s">
        <v>21</v>
      </c>
      <c r="C27" s="61"/>
      <c r="D27" s="61"/>
      <c r="E27" s="61"/>
      <c r="F27" s="61"/>
      <c r="G27" s="61"/>
      <c r="H27" s="61"/>
      <c r="I27" s="61"/>
      <c r="J27" s="61"/>
      <c r="K27" s="39">
        <f t="shared" ref="K27:K38" si="3">SUM(C27:J27)</f>
        <v>0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0" customHeight="1">
      <c r="A28" s="22"/>
      <c r="B28" s="60" t="s">
        <v>22</v>
      </c>
      <c r="C28" s="61"/>
      <c r="D28" s="61"/>
      <c r="E28" s="61"/>
      <c r="F28" s="61"/>
      <c r="G28" s="61"/>
      <c r="H28" s="61"/>
      <c r="I28" s="61"/>
      <c r="J28" s="61"/>
      <c r="K28" s="39">
        <f t="shared" si="3"/>
        <v>0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0" customHeight="1">
      <c r="A29" s="22"/>
      <c r="B29" s="60" t="s">
        <v>23</v>
      </c>
      <c r="C29" s="61"/>
      <c r="D29" s="61"/>
      <c r="E29" s="61"/>
      <c r="F29" s="61"/>
      <c r="G29" s="61"/>
      <c r="H29" s="61"/>
      <c r="I29" s="61"/>
      <c r="J29" s="61"/>
      <c r="K29" s="39">
        <f t="shared" si="3"/>
        <v>0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0" customHeight="1">
      <c r="A30" s="22"/>
      <c r="B30" s="60" t="s">
        <v>24</v>
      </c>
      <c r="C30" s="61"/>
      <c r="D30" s="61"/>
      <c r="E30" s="61"/>
      <c r="F30" s="61"/>
      <c r="G30" s="61"/>
      <c r="H30" s="61"/>
      <c r="I30" s="61"/>
      <c r="J30" s="61"/>
      <c r="K30" s="39">
        <f t="shared" si="3"/>
        <v>0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0" customHeight="1">
      <c r="A31" s="22"/>
      <c r="B31" s="60" t="s">
        <v>25</v>
      </c>
      <c r="C31" s="61"/>
      <c r="D31" s="61"/>
      <c r="E31" s="61"/>
      <c r="F31" s="61"/>
      <c r="G31" s="61"/>
      <c r="H31" s="61"/>
      <c r="I31" s="61"/>
      <c r="J31" s="61"/>
      <c r="K31" s="39">
        <f t="shared" si="3"/>
        <v>0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0" customHeight="1">
      <c r="A32" s="22"/>
      <c r="B32" s="60" t="s">
        <v>26</v>
      </c>
      <c r="C32" s="62">
        <v>629.0</v>
      </c>
      <c r="D32" s="38"/>
      <c r="E32" s="38"/>
      <c r="F32" s="38"/>
      <c r="G32" s="38"/>
      <c r="H32" s="38"/>
      <c r="I32" s="61"/>
      <c r="J32" s="61"/>
      <c r="K32" s="39">
        <f t="shared" si="3"/>
        <v>629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0" customHeight="1">
      <c r="A33" s="22"/>
      <c r="B33" s="60" t="s">
        <v>27</v>
      </c>
      <c r="C33" s="38"/>
      <c r="D33" s="38"/>
      <c r="E33" s="38"/>
      <c r="F33" s="38"/>
      <c r="G33" s="38"/>
      <c r="H33" s="38"/>
      <c r="I33" s="61"/>
      <c r="J33" s="61"/>
      <c r="K33" s="39">
        <f t="shared" si="3"/>
        <v>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0" customHeight="1">
      <c r="A34" s="22"/>
      <c r="B34" s="60" t="s">
        <v>28</v>
      </c>
      <c r="C34" s="62">
        <v>606.33</v>
      </c>
      <c r="D34" s="62">
        <v>800.0</v>
      </c>
      <c r="E34" s="38"/>
      <c r="F34" s="38"/>
      <c r="G34" s="38"/>
      <c r="H34" s="38"/>
      <c r="I34" s="61"/>
      <c r="J34" s="61"/>
      <c r="K34" s="39">
        <f t="shared" si="3"/>
        <v>1406.33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0" customHeight="1">
      <c r="A35" s="22"/>
      <c r="B35" s="60" t="s">
        <v>29</v>
      </c>
      <c r="C35" s="62">
        <v>588.0</v>
      </c>
      <c r="D35" s="62">
        <v>325.0</v>
      </c>
      <c r="E35" s="38"/>
      <c r="F35" s="38">
        <v>109.44</v>
      </c>
      <c r="G35" s="63">
        <v>189.32</v>
      </c>
      <c r="H35" s="38"/>
      <c r="I35" s="61"/>
      <c r="J35" s="61"/>
      <c r="K35" s="39">
        <f t="shared" si="3"/>
        <v>1211.76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0" customHeight="1">
      <c r="A36" s="22"/>
      <c r="B36" s="60" t="s">
        <v>30</v>
      </c>
      <c r="C36" s="38"/>
      <c r="D36" s="62">
        <v>317.5</v>
      </c>
      <c r="E36" s="38"/>
      <c r="F36" s="38"/>
      <c r="G36" s="38"/>
      <c r="H36" s="62">
        <v>295.74</v>
      </c>
      <c r="I36" s="61"/>
      <c r="J36" s="61"/>
      <c r="K36" s="39">
        <f t="shared" si="3"/>
        <v>613.24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0" customHeight="1">
      <c r="A37" s="22"/>
      <c r="B37" s="60" t="s">
        <v>31</v>
      </c>
      <c r="C37" s="38"/>
      <c r="D37" s="62">
        <v>297.0</v>
      </c>
      <c r="E37" s="62">
        <v>1681.71</v>
      </c>
      <c r="F37" s="38"/>
      <c r="G37" s="38"/>
      <c r="H37" s="62">
        <v>295.74</v>
      </c>
      <c r="I37" s="61"/>
      <c r="J37" s="61"/>
      <c r="K37" s="39">
        <f t="shared" si="3"/>
        <v>2274.45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0" customHeight="1">
      <c r="A38" s="64"/>
      <c r="B38" s="60" t="s">
        <v>32</v>
      </c>
      <c r="C38" s="61"/>
      <c r="D38" s="61"/>
      <c r="E38" s="61"/>
      <c r="F38" s="61"/>
      <c r="G38" s="61"/>
      <c r="H38" s="61"/>
      <c r="I38" s="61"/>
      <c r="J38" s="61"/>
      <c r="K38" s="39">
        <f t="shared" si="3"/>
        <v>0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0" customHeight="1">
      <c r="A39" s="6"/>
      <c r="B39" s="6"/>
      <c r="C39" s="65"/>
      <c r="D39" s="65"/>
      <c r="E39" s="65"/>
      <c r="F39" s="65"/>
      <c r="G39" s="65"/>
      <c r="H39" s="65"/>
      <c r="I39" s="65"/>
      <c r="J39" s="65"/>
      <c r="K39" s="65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0" customHeight="1">
      <c r="A40" s="66" t="s">
        <v>36</v>
      </c>
      <c r="B40" s="67"/>
      <c r="C40" s="68">
        <f t="shared" ref="C40:J40" si="4">C21-SUM(C27:C38)</f>
        <v>582.712659</v>
      </c>
      <c r="D40" s="68">
        <f t="shared" si="4"/>
        <v>-81.852917</v>
      </c>
      <c r="E40" s="68">
        <f t="shared" si="4"/>
        <v>1856.795795</v>
      </c>
      <c r="F40" s="68">
        <f t="shared" si="4"/>
        <v>213.937659</v>
      </c>
      <c r="G40" s="68">
        <f t="shared" si="4"/>
        <v>646.030795</v>
      </c>
      <c r="H40" s="68">
        <f t="shared" si="4"/>
        <v>237.607083</v>
      </c>
      <c r="I40" s="68">
        <f t="shared" si="4"/>
        <v>394.72</v>
      </c>
      <c r="J40" s="68">
        <f t="shared" si="4"/>
        <v>314.44</v>
      </c>
      <c r="K40" s="69">
        <f>SUM(C40:J40)</f>
        <v>4164.391074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70"/>
      <c r="B41" s="71"/>
      <c r="C41" s="72" t="s">
        <v>37</v>
      </c>
      <c r="J41" s="73"/>
      <c r="K41" s="74" t="s">
        <v>38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20.25" customHeight="1">
      <c r="A42" s="6"/>
      <c r="B42" s="6"/>
      <c r="C42" s="75"/>
      <c r="D42" s="76"/>
      <c r="E42" s="76"/>
      <c r="F42" s="76"/>
      <c r="G42" s="76"/>
      <c r="H42" s="76"/>
      <c r="I42" s="76"/>
      <c r="J42" s="77"/>
      <c r="K42" s="78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4.25" customHeight="1">
      <c r="A43" s="6"/>
      <c r="B43" s="79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0" customHeight="1">
      <c r="A44" s="6"/>
      <c r="B44" s="6"/>
      <c r="C44" s="6"/>
      <c r="D44" s="6"/>
      <c r="E44" s="65"/>
      <c r="F44" s="6"/>
      <c r="G44" s="6"/>
      <c r="H44" s="6"/>
      <c r="I44" s="80" t="s">
        <v>39</v>
      </c>
      <c r="J44" s="81"/>
      <c r="K44" s="82">
        <f>SUM(CANARIAS!D24,CANARIAS!D41,CANARIAS!D58,CANARIAS!D75,CANARIAS!D92,CANARIAS!D109,CANARIAS!D126,CANARIAS!D143,CANARIAS!D160,CANARIAS!D177,EUROPA!D24,EUROPA!D41,EUROPA!D58,EUROPA!D75,EUROPA!D92,EUROPA!D109,EUROPA!D126,AMERICA!D23,AMERICA!D40,AMERICA!D57,AMERICA!D74,AMERICA!D91)</f>
        <v>20275.66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0" customHeight="1">
      <c r="A45" s="6"/>
      <c r="B45" s="6"/>
      <c r="C45" s="6"/>
      <c r="D45" s="6"/>
      <c r="E45" s="6"/>
      <c r="F45" s="6"/>
      <c r="G45" s="6"/>
      <c r="H45" s="6"/>
      <c r="I45" s="83"/>
      <c r="J45" s="77"/>
      <c r="K45" s="84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0" customHeight="1">
      <c r="A46" s="6"/>
      <c r="B46" s="6"/>
      <c r="C46" s="6"/>
      <c r="D46" s="6"/>
      <c r="E46" s="6"/>
      <c r="F46" s="6"/>
      <c r="G46" s="6"/>
      <c r="H46" s="6"/>
      <c r="I46" s="85" t="s">
        <v>40</v>
      </c>
      <c r="J46" s="86"/>
      <c r="K46" s="87">
        <f>SUM(CANARIAS!E24+CANARIAS!E41+CANARIAS!E58+CANARIAS!E75+CANARIAS!E92+CANARIAS!E109+CANARIAS!E126+CANARIAS!E143+CANARIAS!E160+CANARIAS!E177+EUROPA!E126+EUROPA!E109+EUROPA!E92+EUROPA!E58+EUROPA!E41+EUROPA!E24+AMERICA!E91+AMERICA!E74+AMERICA!E57+AMERICA!E40+AMERICA!E23)</f>
        <v>0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0" customHeight="1">
      <c r="A47" s="6"/>
      <c r="B47" s="6"/>
      <c r="C47" s="6"/>
      <c r="D47" s="6"/>
      <c r="E47" s="6"/>
      <c r="F47" s="6"/>
      <c r="G47" s="6"/>
      <c r="H47" s="6"/>
      <c r="I47" s="70"/>
      <c r="J47" s="88"/>
      <c r="K47" s="89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4.2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4.2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4.2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4.2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4.2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4.2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4.2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4.2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4.2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4.2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4.2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4.2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4.2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4.2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4.2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4.2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4.2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4.2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4.2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4.2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4.2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4.2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4.2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4.2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4.2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4.2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4.2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4.2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4.2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4.2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4.2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4.2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4.2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4.2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4.2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4.2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4.2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4.2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4.2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4.2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4.2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4.2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4.2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4.2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4.2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4.2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4.2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4.2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4.2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4.2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4.2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4.2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4.2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4.2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4.2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4.2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4.2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4.2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4.2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4.2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4.2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4.2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4.2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4.2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4.2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4.2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4.2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4.2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4.2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4.2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4.2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4.2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4.2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4.2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4.2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4.2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4.2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4.2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4.2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4.2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4.2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4.2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4.2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4.2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4.2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4.2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4.2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4.2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4.2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4.2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4.2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4.2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4.2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4.2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4.2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4.2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4.2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4.2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4.2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4.2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4.2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4.2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4.2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4.2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4.2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4.2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4.2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4.2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4.2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4.2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4.2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4.2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4.2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4.2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4.2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4.2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4.2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4.2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4.2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4.2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4.2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4.2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4.2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4.2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4.2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4.2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4.2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4.2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4.2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4.2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4.2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4.2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4.2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4.2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4.2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4.2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4.2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4.2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4.2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4.2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4.2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4.2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4.2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4.2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4.2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4.2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4.2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4.2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4.2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4.2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4.2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4.2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4.2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4.2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4.2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4.2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4.2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4.2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4.2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4.2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4.2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4.2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4.2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4.2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4.2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4.2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4.2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4.2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4.2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4.2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4.2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4.2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4.2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4.2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4.2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4.2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4.2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4.2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4.2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4.2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4.2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4.2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4.2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4.2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4.2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4.2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4.2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4.2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4.2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4.2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4.2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4.2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4.2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4.2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4.2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4.2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4.2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4.2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4.2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19">
    <mergeCell ref="A1:A6"/>
    <mergeCell ref="B1:K2"/>
    <mergeCell ref="L1:L3"/>
    <mergeCell ref="B3:K3"/>
    <mergeCell ref="K4:K6"/>
    <mergeCell ref="L4:L6"/>
    <mergeCell ref="A9:A21"/>
    <mergeCell ref="K41:K42"/>
    <mergeCell ref="I44:J45"/>
    <mergeCell ref="K44:K45"/>
    <mergeCell ref="I46:J47"/>
    <mergeCell ref="K46:K47"/>
    <mergeCell ref="A23:B23"/>
    <mergeCell ref="A24:K24"/>
    <mergeCell ref="A25:K25"/>
    <mergeCell ref="A26:A38"/>
    <mergeCell ref="C26:K26"/>
    <mergeCell ref="A40:B41"/>
    <mergeCell ref="C41:J4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9"/>
    <pageSetUpPr/>
  </sheetPr>
  <sheetViews>
    <sheetView workbookViewId="0">
      <pane ySplit="10.0" topLeftCell="A11" activePane="bottomLeft" state="frozen"/>
      <selection activeCell="B12" sqref="B12" pane="bottomLeft"/>
    </sheetView>
  </sheetViews>
  <sheetFormatPr customHeight="1" defaultColWidth="12.63" defaultRowHeight="15.0"/>
  <cols>
    <col customWidth="1" min="1" max="1" width="5.25"/>
    <col customWidth="1" min="2" max="2" width="13.0"/>
    <col customWidth="1" min="3" max="3" width="11.38"/>
    <col customWidth="1" min="4" max="4" width="9.0"/>
    <col customWidth="1" min="5" max="5" width="10.75"/>
    <col customWidth="1" min="6" max="6" width="2.5"/>
    <col customWidth="1" min="7" max="7" width="15.25"/>
    <col customWidth="1" min="8" max="8" width="14.38"/>
    <col customWidth="1" min="9" max="9" width="16.63"/>
    <col customWidth="1" min="10" max="10" width="14.5"/>
    <col customWidth="1" min="11" max="11" width="16.0"/>
    <col customWidth="1" min="12" max="12" width="19.0"/>
    <col customWidth="1" min="13" max="13" width="9.75"/>
    <col customWidth="1" min="14" max="14" width="12.38"/>
    <col customWidth="1" min="15" max="15" width="10.0"/>
    <col customWidth="1" min="16" max="27" width="9.38"/>
  </cols>
  <sheetData>
    <row r="1" ht="15.0" customHeight="1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86"/>
      <c r="N1" s="92"/>
      <c r="O1" s="93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5.0" customHeight="1">
      <c r="A2" s="9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5"/>
      <c r="N2" s="96"/>
      <c r="O2" s="9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ht="39.75" customHeight="1">
      <c r="A3" s="97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9"/>
      <c r="N3" s="96"/>
      <c r="O3" s="100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ht="17.25" customHeight="1">
      <c r="A4" s="101"/>
      <c r="E4" s="102"/>
      <c r="N4" s="96"/>
      <c r="O4" s="103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</row>
    <row r="5" ht="17.25" customHeight="1">
      <c r="E5" s="104" t="s">
        <v>41</v>
      </c>
      <c r="F5" s="58"/>
      <c r="G5" s="58"/>
      <c r="H5" s="58"/>
      <c r="I5" s="58"/>
      <c r="J5" s="58"/>
      <c r="K5" s="58"/>
      <c r="L5" s="58"/>
      <c r="M5" s="59"/>
      <c r="N5" s="96"/>
      <c r="O5" s="103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ht="38.25" customHeight="1">
      <c r="E6" s="105"/>
      <c r="F6" s="59"/>
      <c r="G6" s="106" t="s">
        <v>2</v>
      </c>
      <c r="H6" s="106" t="s">
        <v>3</v>
      </c>
      <c r="I6" s="106" t="s">
        <v>4</v>
      </c>
      <c r="J6" s="106" t="s">
        <v>5</v>
      </c>
      <c r="K6" s="106" t="s">
        <v>6</v>
      </c>
      <c r="L6" s="106" t="s">
        <v>7</v>
      </c>
      <c r="M6" s="106" t="s">
        <v>8</v>
      </c>
      <c r="N6" s="9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</row>
    <row r="7" ht="21.0" customHeight="1">
      <c r="E7" s="107" t="s">
        <v>11</v>
      </c>
      <c r="F7" s="59"/>
      <c r="G7" s="108" t="s">
        <v>12</v>
      </c>
      <c r="H7" s="108" t="s">
        <v>13</v>
      </c>
      <c r="I7" s="108" t="s">
        <v>14</v>
      </c>
      <c r="J7" s="108" t="s">
        <v>15</v>
      </c>
      <c r="K7" s="108" t="s">
        <v>16</v>
      </c>
      <c r="L7" s="108" t="s">
        <v>17</v>
      </c>
      <c r="M7" s="106"/>
      <c r="N7" s="96"/>
      <c r="O7" s="109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</row>
    <row r="8" ht="18.0" customHeight="1">
      <c r="E8" s="107" t="s">
        <v>18</v>
      </c>
      <c r="F8" s="59"/>
      <c r="G8" s="111">
        <v>0.15</v>
      </c>
      <c r="H8" s="111">
        <v>0.07</v>
      </c>
      <c r="I8" s="111">
        <v>0.07</v>
      </c>
      <c r="J8" s="111">
        <v>0.0</v>
      </c>
      <c r="K8" s="111">
        <v>0.15</v>
      </c>
      <c r="L8" s="111">
        <v>0.07</v>
      </c>
      <c r="M8" s="111">
        <v>0.0</v>
      </c>
      <c r="N8" s="96"/>
      <c r="O8" s="109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</row>
    <row r="9" ht="18.0" customHeight="1">
      <c r="E9" s="112"/>
      <c r="F9" s="95"/>
      <c r="G9" s="113" t="s">
        <v>42</v>
      </c>
      <c r="H9" s="114"/>
      <c r="I9" s="114"/>
      <c r="J9" s="114"/>
      <c r="K9" s="114"/>
      <c r="L9" s="114"/>
      <c r="M9" s="114"/>
      <c r="N9" s="96"/>
      <c r="O9" s="109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</row>
    <row r="10" ht="10.5" customHeight="1">
      <c r="A10" s="115"/>
      <c r="B10" s="115"/>
      <c r="C10" s="116"/>
      <c r="D10" s="116"/>
      <c r="E10" s="116"/>
      <c r="F10" s="117"/>
      <c r="G10" s="117"/>
      <c r="H10" s="117"/>
      <c r="I10" s="117"/>
      <c r="J10" s="117"/>
      <c r="K10" s="117"/>
      <c r="L10" s="117"/>
      <c r="M10" s="118"/>
      <c r="N10" s="119"/>
      <c r="O10" s="109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</row>
    <row r="11" ht="25.5" customHeight="1">
      <c r="A11" s="120" t="s">
        <v>43</v>
      </c>
      <c r="B11" s="121"/>
      <c r="C11" s="122" t="s">
        <v>19</v>
      </c>
      <c r="D11" s="123" t="s">
        <v>44</v>
      </c>
      <c r="E11" s="124" t="s">
        <v>45</v>
      </c>
      <c r="F11" s="125"/>
      <c r="G11" s="126">
        <v>0.5</v>
      </c>
      <c r="H11" s="126">
        <v>0.0</v>
      </c>
      <c r="I11" s="126">
        <v>0.0</v>
      </c>
      <c r="J11" s="126">
        <v>0.0</v>
      </c>
      <c r="K11" s="126">
        <v>0.0</v>
      </c>
      <c r="L11" s="126">
        <v>0.0</v>
      </c>
      <c r="M11" s="126">
        <v>0.0</v>
      </c>
      <c r="N11" s="127" t="s">
        <v>46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ht="17.25" customHeight="1">
      <c r="A12" s="128">
        <v>4.0</v>
      </c>
      <c r="B12" s="129" t="s">
        <v>47</v>
      </c>
      <c r="C12" s="130" t="s">
        <v>21</v>
      </c>
      <c r="D12" s="131"/>
      <c r="E12" s="132"/>
      <c r="F12" s="73"/>
      <c r="G12" s="133">
        <f t="shared" ref="G12:M12" si="1">$D12*G$11</f>
        <v>0</v>
      </c>
      <c r="H12" s="133">
        <f t="shared" si="1"/>
        <v>0</v>
      </c>
      <c r="I12" s="133">
        <f t="shared" si="1"/>
        <v>0</v>
      </c>
      <c r="J12" s="133">
        <f t="shared" si="1"/>
        <v>0</v>
      </c>
      <c r="K12" s="133">
        <f t="shared" si="1"/>
        <v>0</v>
      </c>
      <c r="L12" s="133">
        <f t="shared" si="1"/>
        <v>0</v>
      </c>
      <c r="M12" s="38">
        <f t="shared" si="1"/>
        <v>0</v>
      </c>
      <c r="N12" s="134">
        <f t="shared" ref="N12:N23" si="3">SUM(G12:L12)</f>
        <v>0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ht="17.25" customHeight="1">
      <c r="A13" s="22"/>
      <c r="B13" s="96"/>
      <c r="C13" s="130" t="s">
        <v>22</v>
      </c>
      <c r="D13" s="135"/>
      <c r="E13" s="136"/>
      <c r="F13" s="73"/>
      <c r="G13" s="133">
        <f t="shared" ref="G13:M13" si="2">$D13*G$11</f>
        <v>0</v>
      </c>
      <c r="H13" s="133">
        <f t="shared" si="2"/>
        <v>0</v>
      </c>
      <c r="I13" s="133">
        <f t="shared" si="2"/>
        <v>0</v>
      </c>
      <c r="J13" s="133">
        <f t="shared" si="2"/>
        <v>0</v>
      </c>
      <c r="K13" s="133">
        <f t="shared" si="2"/>
        <v>0</v>
      </c>
      <c r="L13" s="133">
        <f t="shared" si="2"/>
        <v>0</v>
      </c>
      <c r="M13" s="133">
        <f t="shared" si="2"/>
        <v>0</v>
      </c>
      <c r="N13" s="137">
        <f t="shared" si="3"/>
        <v>0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ht="17.25" customHeight="1">
      <c r="A14" s="22"/>
      <c r="B14" s="96"/>
      <c r="C14" s="130" t="s">
        <v>23</v>
      </c>
      <c r="D14" s="135"/>
      <c r="E14" s="136"/>
      <c r="F14" s="73"/>
      <c r="G14" s="133">
        <f t="shared" ref="G14:M14" si="4">$D14*G$11</f>
        <v>0</v>
      </c>
      <c r="H14" s="133">
        <f t="shared" si="4"/>
        <v>0</v>
      </c>
      <c r="I14" s="133">
        <f t="shared" si="4"/>
        <v>0</v>
      </c>
      <c r="J14" s="133">
        <f t="shared" si="4"/>
        <v>0</v>
      </c>
      <c r="K14" s="133">
        <f t="shared" si="4"/>
        <v>0</v>
      </c>
      <c r="L14" s="133">
        <f t="shared" si="4"/>
        <v>0</v>
      </c>
      <c r="M14" s="133">
        <f t="shared" si="4"/>
        <v>0</v>
      </c>
      <c r="N14" s="134">
        <f t="shared" si="3"/>
        <v>0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ht="17.25" customHeight="1">
      <c r="A15" s="22"/>
      <c r="B15" s="96"/>
      <c r="C15" s="130" t="s">
        <v>24</v>
      </c>
      <c r="D15" s="135"/>
      <c r="E15" s="136"/>
      <c r="F15" s="73"/>
      <c r="G15" s="133">
        <f t="shared" ref="G15:M15" si="5">$D15*G$11</f>
        <v>0</v>
      </c>
      <c r="H15" s="133">
        <f t="shared" si="5"/>
        <v>0</v>
      </c>
      <c r="I15" s="133">
        <f t="shared" si="5"/>
        <v>0</v>
      </c>
      <c r="J15" s="133">
        <f t="shared" si="5"/>
        <v>0</v>
      </c>
      <c r="K15" s="133">
        <f t="shared" si="5"/>
        <v>0</v>
      </c>
      <c r="L15" s="133">
        <f t="shared" si="5"/>
        <v>0</v>
      </c>
      <c r="M15" s="133">
        <f t="shared" si="5"/>
        <v>0</v>
      </c>
      <c r="N15" s="134">
        <f t="shared" si="3"/>
        <v>0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ht="17.25" customHeight="1">
      <c r="A16" s="22"/>
      <c r="B16" s="96"/>
      <c r="C16" s="130" t="s">
        <v>25</v>
      </c>
      <c r="D16" s="135"/>
      <c r="E16" s="136"/>
      <c r="F16" s="73"/>
      <c r="G16" s="133">
        <f t="shared" ref="G16:M16" si="6">$D16*G$11</f>
        <v>0</v>
      </c>
      <c r="H16" s="133">
        <f t="shared" si="6"/>
        <v>0</v>
      </c>
      <c r="I16" s="133">
        <f t="shared" si="6"/>
        <v>0</v>
      </c>
      <c r="J16" s="133">
        <f t="shared" si="6"/>
        <v>0</v>
      </c>
      <c r="K16" s="133">
        <f t="shared" si="6"/>
        <v>0</v>
      </c>
      <c r="L16" s="133">
        <f t="shared" si="6"/>
        <v>0</v>
      </c>
      <c r="M16" s="133">
        <f t="shared" si="6"/>
        <v>0</v>
      </c>
      <c r="N16" s="134">
        <f t="shared" si="3"/>
        <v>0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ht="17.25" customHeight="1">
      <c r="A17" s="22"/>
      <c r="B17" s="96"/>
      <c r="C17" s="130" t="s">
        <v>26</v>
      </c>
      <c r="D17" s="135"/>
      <c r="E17" s="136"/>
      <c r="F17" s="73"/>
      <c r="G17" s="133">
        <f t="shared" ref="G17:M17" si="7">$D17*G$11</f>
        <v>0</v>
      </c>
      <c r="H17" s="133">
        <f t="shared" si="7"/>
        <v>0</v>
      </c>
      <c r="I17" s="133">
        <f t="shared" si="7"/>
        <v>0</v>
      </c>
      <c r="J17" s="133">
        <f t="shared" si="7"/>
        <v>0</v>
      </c>
      <c r="K17" s="133">
        <f t="shared" si="7"/>
        <v>0</v>
      </c>
      <c r="L17" s="133">
        <f t="shared" si="7"/>
        <v>0</v>
      </c>
      <c r="M17" s="133">
        <f t="shared" si="7"/>
        <v>0</v>
      </c>
      <c r="N17" s="134">
        <f t="shared" si="3"/>
        <v>0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7.25" customHeight="1">
      <c r="A18" s="22"/>
      <c r="B18" s="96"/>
      <c r="C18" s="130" t="s">
        <v>27</v>
      </c>
      <c r="D18" s="135"/>
      <c r="E18" s="136"/>
      <c r="F18" s="73"/>
      <c r="G18" s="133">
        <f t="shared" ref="G18:M18" si="8">$D18*G$11</f>
        <v>0</v>
      </c>
      <c r="H18" s="133">
        <f t="shared" si="8"/>
        <v>0</v>
      </c>
      <c r="I18" s="133">
        <f t="shared" si="8"/>
        <v>0</v>
      </c>
      <c r="J18" s="133">
        <f t="shared" si="8"/>
        <v>0</v>
      </c>
      <c r="K18" s="133">
        <f t="shared" si="8"/>
        <v>0</v>
      </c>
      <c r="L18" s="133">
        <f t="shared" si="8"/>
        <v>0</v>
      </c>
      <c r="M18" s="133">
        <f t="shared" si="8"/>
        <v>0</v>
      </c>
      <c r="N18" s="134">
        <f t="shared" si="3"/>
        <v>0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7.25" customHeight="1">
      <c r="A19" s="22"/>
      <c r="B19" s="96"/>
      <c r="C19" s="130" t="s">
        <v>28</v>
      </c>
      <c r="D19" s="135"/>
      <c r="E19" s="136"/>
      <c r="F19" s="73"/>
      <c r="G19" s="133">
        <f t="shared" ref="G19:M19" si="9">$D19*G$11</f>
        <v>0</v>
      </c>
      <c r="H19" s="133">
        <f t="shared" si="9"/>
        <v>0</v>
      </c>
      <c r="I19" s="133">
        <f t="shared" si="9"/>
        <v>0</v>
      </c>
      <c r="J19" s="133">
        <f t="shared" si="9"/>
        <v>0</v>
      </c>
      <c r="K19" s="133">
        <f t="shared" si="9"/>
        <v>0</v>
      </c>
      <c r="L19" s="133">
        <f t="shared" si="9"/>
        <v>0</v>
      </c>
      <c r="M19" s="133">
        <f t="shared" si="9"/>
        <v>0</v>
      </c>
      <c r="N19" s="134">
        <f t="shared" si="3"/>
        <v>0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7.25" customHeight="1">
      <c r="A20" s="22"/>
      <c r="B20" s="96"/>
      <c r="C20" s="130" t="s">
        <v>29</v>
      </c>
      <c r="D20" s="138">
        <v>107.0</v>
      </c>
      <c r="E20" s="139"/>
      <c r="F20" s="73"/>
      <c r="G20" s="133">
        <f t="shared" ref="G20:M20" si="10">$D20*G$11</f>
        <v>53.5</v>
      </c>
      <c r="H20" s="133">
        <f t="shared" si="10"/>
        <v>0</v>
      </c>
      <c r="I20" s="133">
        <f t="shared" si="10"/>
        <v>0</v>
      </c>
      <c r="J20" s="133">
        <f t="shared" si="10"/>
        <v>0</v>
      </c>
      <c r="K20" s="133">
        <f t="shared" si="10"/>
        <v>0</v>
      </c>
      <c r="L20" s="133">
        <f t="shared" si="10"/>
        <v>0</v>
      </c>
      <c r="M20" s="133">
        <f t="shared" si="10"/>
        <v>0</v>
      </c>
      <c r="N20" s="134">
        <f t="shared" si="3"/>
        <v>53.5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7.25" customHeight="1">
      <c r="A21" s="22"/>
      <c r="B21" s="96"/>
      <c r="C21" s="130" t="s">
        <v>30</v>
      </c>
      <c r="D21" s="138">
        <v>107.0</v>
      </c>
      <c r="E21" s="136"/>
      <c r="F21" s="73"/>
      <c r="G21" s="133">
        <f t="shared" ref="G21:M21" si="11">$D21*G$11</f>
        <v>53.5</v>
      </c>
      <c r="H21" s="133">
        <f t="shared" si="11"/>
        <v>0</v>
      </c>
      <c r="I21" s="133">
        <f t="shared" si="11"/>
        <v>0</v>
      </c>
      <c r="J21" s="133">
        <f t="shared" si="11"/>
        <v>0</v>
      </c>
      <c r="K21" s="133">
        <f t="shared" si="11"/>
        <v>0</v>
      </c>
      <c r="L21" s="133">
        <f t="shared" si="11"/>
        <v>0</v>
      </c>
      <c r="M21" s="133">
        <f t="shared" si="11"/>
        <v>0</v>
      </c>
      <c r="N21" s="134">
        <f t="shared" si="3"/>
        <v>53.5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7.25" customHeight="1">
      <c r="A22" s="22"/>
      <c r="B22" s="96"/>
      <c r="C22" s="130" t="s">
        <v>31</v>
      </c>
      <c r="D22" s="135"/>
      <c r="E22" s="136"/>
      <c r="F22" s="73"/>
      <c r="G22" s="133">
        <f t="shared" ref="G22:M22" si="12">$D22*G$11</f>
        <v>0</v>
      </c>
      <c r="H22" s="133">
        <f t="shared" si="12"/>
        <v>0</v>
      </c>
      <c r="I22" s="133">
        <f t="shared" si="12"/>
        <v>0</v>
      </c>
      <c r="J22" s="133">
        <f t="shared" si="12"/>
        <v>0</v>
      </c>
      <c r="K22" s="133">
        <f t="shared" si="12"/>
        <v>0</v>
      </c>
      <c r="L22" s="133">
        <f t="shared" si="12"/>
        <v>0</v>
      </c>
      <c r="M22" s="133">
        <f t="shared" si="12"/>
        <v>0</v>
      </c>
      <c r="N22" s="134">
        <f t="shared" si="3"/>
        <v>0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7.25" customHeight="1">
      <c r="A23" s="22"/>
      <c r="B23" s="96"/>
      <c r="C23" s="130" t="s">
        <v>32</v>
      </c>
      <c r="D23" s="140"/>
      <c r="E23" s="141"/>
      <c r="F23" s="73"/>
      <c r="G23" s="133">
        <f t="shared" ref="G23:M23" si="13">$D23*G$11</f>
        <v>0</v>
      </c>
      <c r="H23" s="133">
        <f t="shared" si="13"/>
        <v>0</v>
      </c>
      <c r="I23" s="133">
        <f t="shared" si="13"/>
        <v>0</v>
      </c>
      <c r="J23" s="133">
        <f t="shared" si="13"/>
        <v>0</v>
      </c>
      <c r="K23" s="133">
        <f t="shared" si="13"/>
        <v>0</v>
      </c>
      <c r="L23" s="133">
        <f t="shared" si="13"/>
        <v>0</v>
      </c>
      <c r="M23" s="133">
        <f t="shared" si="13"/>
        <v>0</v>
      </c>
      <c r="N23" s="142">
        <f t="shared" si="3"/>
        <v>0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7.25" customHeight="1">
      <c r="A24" s="22"/>
      <c r="B24" s="96"/>
      <c r="C24" s="143" t="s">
        <v>33</v>
      </c>
      <c r="D24" s="144">
        <f>SUBTOTAL(9,D12:D23)</f>
        <v>214</v>
      </c>
      <c r="E24" s="145">
        <f>SUM(E12:E23)</f>
        <v>0</v>
      </c>
      <c r="F24" s="73"/>
      <c r="G24" s="146">
        <f t="shared" ref="G24:N24" si="14">SUM(G12:G23)</f>
        <v>107</v>
      </c>
      <c r="H24" s="146">
        <f t="shared" si="14"/>
        <v>0</v>
      </c>
      <c r="I24" s="146">
        <f t="shared" si="14"/>
        <v>0</v>
      </c>
      <c r="J24" s="146">
        <f t="shared" si="14"/>
        <v>0</v>
      </c>
      <c r="K24" s="146">
        <f t="shared" si="14"/>
        <v>0</v>
      </c>
      <c r="L24" s="146">
        <f t="shared" si="14"/>
        <v>0</v>
      </c>
      <c r="M24" s="146">
        <f t="shared" si="14"/>
        <v>0</v>
      </c>
      <c r="N24" s="147">
        <f t="shared" si="14"/>
        <v>107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7.25" customHeight="1">
      <c r="A25" s="64"/>
      <c r="B25" s="78"/>
      <c r="C25" s="148" t="s">
        <v>48</v>
      </c>
      <c r="D25" s="149">
        <f>SUM(G24:M24)</f>
        <v>107</v>
      </c>
      <c r="E25" s="150"/>
      <c r="F25" s="88"/>
      <c r="G25" s="150"/>
      <c r="H25" s="150"/>
      <c r="I25" s="150"/>
      <c r="J25" s="150"/>
      <c r="K25" s="150"/>
      <c r="L25" s="150"/>
      <c r="M25" s="150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7.25" customHeight="1">
      <c r="A26" s="151"/>
      <c r="B26" s="151"/>
      <c r="C26" s="151"/>
      <c r="D26" s="151"/>
      <c r="E26" s="117"/>
      <c r="F26" s="151"/>
      <c r="G26" s="151"/>
      <c r="H26" s="151"/>
      <c r="I26" s="151"/>
      <c r="J26" s="151"/>
      <c r="K26" s="151"/>
      <c r="L26" s="151"/>
      <c r="M26" s="152"/>
      <c r="N26" s="153"/>
      <c r="O26" s="154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</row>
    <row r="27" ht="17.25" customHeight="1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8"/>
      <c r="N27" s="155"/>
      <c r="O27" s="156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</row>
    <row r="28" ht="26.25" customHeight="1">
      <c r="A28" s="157"/>
      <c r="B28" s="158"/>
      <c r="C28" s="159" t="s">
        <v>19</v>
      </c>
      <c r="D28" s="159" t="s">
        <v>44</v>
      </c>
      <c r="E28" s="160" t="s">
        <v>45</v>
      </c>
      <c r="F28" s="161"/>
      <c r="G28" s="162">
        <v>0.5</v>
      </c>
      <c r="H28" s="162">
        <v>0.0</v>
      </c>
      <c r="I28" s="162">
        <v>0.0</v>
      </c>
      <c r="J28" s="162">
        <v>0.0</v>
      </c>
      <c r="K28" s="162">
        <v>0.0</v>
      </c>
      <c r="L28" s="162">
        <v>0.0</v>
      </c>
      <c r="M28" s="162">
        <v>0.0</v>
      </c>
      <c r="N28" s="155"/>
      <c r="O28" s="163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</row>
    <row r="29" ht="17.25" customHeight="1">
      <c r="A29" s="164">
        <v>5.0</v>
      </c>
      <c r="B29" s="165" t="s">
        <v>49</v>
      </c>
      <c r="C29" s="166" t="s">
        <v>21</v>
      </c>
      <c r="D29" s="135"/>
      <c r="E29" s="167"/>
      <c r="F29" s="168"/>
      <c r="G29" s="133">
        <f t="shared" ref="G29:M29" si="15">$D29*G$28</f>
        <v>0</v>
      </c>
      <c r="H29" s="133">
        <f t="shared" si="15"/>
        <v>0</v>
      </c>
      <c r="I29" s="133">
        <f t="shared" si="15"/>
        <v>0</v>
      </c>
      <c r="J29" s="133">
        <f t="shared" si="15"/>
        <v>0</v>
      </c>
      <c r="K29" s="133">
        <f t="shared" si="15"/>
        <v>0</v>
      </c>
      <c r="L29" s="133">
        <f t="shared" si="15"/>
        <v>0</v>
      </c>
      <c r="M29" s="133">
        <f t="shared" si="15"/>
        <v>0</v>
      </c>
      <c r="N29" s="134">
        <f t="shared" ref="N29:N40" si="17">SUM(G29:L29)</f>
        <v>0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7.25" customHeight="1">
      <c r="A30" s="22"/>
      <c r="B30" s="169"/>
      <c r="C30" s="130" t="s">
        <v>22</v>
      </c>
      <c r="D30" s="135"/>
      <c r="E30" s="167"/>
      <c r="F30" s="96"/>
      <c r="G30" s="133">
        <f t="shared" ref="G30:M30" si="16">$D30*G$28</f>
        <v>0</v>
      </c>
      <c r="H30" s="133">
        <f t="shared" si="16"/>
        <v>0</v>
      </c>
      <c r="I30" s="133">
        <f t="shared" si="16"/>
        <v>0</v>
      </c>
      <c r="J30" s="133">
        <f t="shared" si="16"/>
        <v>0</v>
      </c>
      <c r="K30" s="133">
        <f t="shared" si="16"/>
        <v>0</v>
      </c>
      <c r="L30" s="133">
        <f t="shared" si="16"/>
        <v>0</v>
      </c>
      <c r="M30" s="133">
        <f t="shared" si="16"/>
        <v>0</v>
      </c>
      <c r="N30" s="134">
        <f t="shared" si="17"/>
        <v>0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7.25" customHeight="1">
      <c r="A31" s="22"/>
      <c r="B31" s="169"/>
      <c r="C31" s="130" t="s">
        <v>23</v>
      </c>
      <c r="D31" s="135"/>
      <c r="E31" s="167"/>
      <c r="F31" s="96"/>
      <c r="G31" s="133">
        <f t="shared" ref="G31:M31" si="18">$D31*G$28</f>
        <v>0</v>
      </c>
      <c r="H31" s="133">
        <f t="shared" si="18"/>
        <v>0</v>
      </c>
      <c r="I31" s="133">
        <f t="shared" si="18"/>
        <v>0</v>
      </c>
      <c r="J31" s="133">
        <f t="shared" si="18"/>
        <v>0</v>
      </c>
      <c r="K31" s="133">
        <f t="shared" si="18"/>
        <v>0</v>
      </c>
      <c r="L31" s="133">
        <f t="shared" si="18"/>
        <v>0</v>
      </c>
      <c r="M31" s="133">
        <f t="shared" si="18"/>
        <v>0</v>
      </c>
      <c r="N31" s="134">
        <f t="shared" si="17"/>
        <v>0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7.25" customHeight="1">
      <c r="A32" s="22"/>
      <c r="B32" s="169"/>
      <c r="C32" s="130" t="s">
        <v>24</v>
      </c>
      <c r="D32" s="135"/>
      <c r="E32" s="167"/>
      <c r="F32" s="96"/>
      <c r="G32" s="133">
        <f t="shared" ref="G32:M32" si="19">$D32*G$28</f>
        <v>0</v>
      </c>
      <c r="H32" s="133">
        <f t="shared" si="19"/>
        <v>0</v>
      </c>
      <c r="I32" s="133">
        <f t="shared" si="19"/>
        <v>0</v>
      </c>
      <c r="J32" s="133">
        <f t="shared" si="19"/>
        <v>0</v>
      </c>
      <c r="K32" s="133">
        <f t="shared" si="19"/>
        <v>0</v>
      </c>
      <c r="L32" s="133">
        <f t="shared" si="19"/>
        <v>0</v>
      </c>
      <c r="M32" s="133">
        <f t="shared" si="19"/>
        <v>0</v>
      </c>
      <c r="N32" s="134">
        <f t="shared" si="17"/>
        <v>0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7.25" customHeight="1">
      <c r="A33" s="22"/>
      <c r="B33" s="169"/>
      <c r="C33" s="130" t="s">
        <v>25</v>
      </c>
      <c r="D33" s="135"/>
      <c r="E33" s="167"/>
      <c r="F33" s="96"/>
      <c r="G33" s="133">
        <f t="shared" ref="G33:M33" si="20">$D33*G$28</f>
        <v>0</v>
      </c>
      <c r="H33" s="133">
        <f t="shared" si="20"/>
        <v>0</v>
      </c>
      <c r="I33" s="133">
        <f t="shared" si="20"/>
        <v>0</v>
      </c>
      <c r="J33" s="133">
        <f t="shared" si="20"/>
        <v>0</v>
      </c>
      <c r="K33" s="133">
        <f t="shared" si="20"/>
        <v>0</v>
      </c>
      <c r="L33" s="133">
        <f t="shared" si="20"/>
        <v>0</v>
      </c>
      <c r="M33" s="133">
        <f t="shared" si="20"/>
        <v>0</v>
      </c>
      <c r="N33" s="134">
        <f t="shared" si="17"/>
        <v>0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7.25" customHeight="1">
      <c r="A34" s="22"/>
      <c r="B34" s="169"/>
      <c r="C34" s="130" t="s">
        <v>26</v>
      </c>
      <c r="D34" s="135">
        <v>107.0</v>
      </c>
      <c r="E34" s="167"/>
      <c r="F34" s="96"/>
      <c r="G34" s="133">
        <f t="shared" ref="G34:M34" si="21">$D34*G$28</f>
        <v>53.5</v>
      </c>
      <c r="H34" s="133">
        <f t="shared" si="21"/>
        <v>0</v>
      </c>
      <c r="I34" s="133">
        <f t="shared" si="21"/>
        <v>0</v>
      </c>
      <c r="J34" s="133">
        <f t="shared" si="21"/>
        <v>0</v>
      </c>
      <c r="K34" s="133">
        <f t="shared" si="21"/>
        <v>0</v>
      </c>
      <c r="L34" s="133">
        <f t="shared" si="21"/>
        <v>0</v>
      </c>
      <c r="M34" s="133">
        <f t="shared" si="21"/>
        <v>0</v>
      </c>
      <c r="N34" s="134">
        <f t="shared" si="17"/>
        <v>53.5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7.25" customHeight="1">
      <c r="A35" s="22"/>
      <c r="B35" s="169"/>
      <c r="C35" s="130" t="s">
        <v>27</v>
      </c>
      <c r="D35" s="135"/>
      <c r="E35" s="136"/>
      <c r="F35" s="96"/>
      <c r="G35" s="133">
        <f t="shared" ref="G35:M35" si="22">$D35*G$28</f>
        <v>0</v>
      </c>
      <c r="H35" s="133">
        <f t="shared" si="22"/>
        <v>0</v>
      </c>
      <c r="I35" s="133">
        <f t="shared" si="22"/>
        <v>0</v>
      </c>
      <c r="J35" s="133">
        <f t="shared" si="22"/>
        <v>0</v>
      </c>
      <c r="K35" s="133">
        <f t="shared" si="22"/>
        <v>0</v>
      </c>
      <c r="L35" s="133">
        <f t="shared" si="22"/>
        <v>0</v>
      </c>
      <c r="M35" s="133">
        <f t="shared" si="22"/>
        <v>0</v>
      </c>
      <c r="N35" s="134">
        <f t="shared" si="17"/>
        <v>0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7.25" customHeight="1">
      <c r="A36" s="22"/>
      <c r="B36" s="169"/>
      <c r="C36" s="130" t="s">
        <v>28</v>
      </c>
      <c r="D36" s="135"/>
      <c r="E36" s="167"/>
      <c r="F36" s="96"/>
      <c r="G36" s="133">
        <f t="shared" ref="G36:M36" si="23">$D36*G$28</f>
        <v>0</v>
      </c>
      <c r="H36" s="133">
        <f t="shared" si="23"/>
        <v>0</v>
      </c>
      <c r="I36" s="133">
        <f t="shared" si="23"/>
        <v>0</v>
      </c>
      <c r="J36" s="133">
        <f t="shared" si="23"/>
        <v>0</v>
      </c>
      <c r="K36" s="133">
        <f t="shared" si="23"/>
        <v>0</v>
      </c>
      <c r="L36" s="133">
        <f t="shared" si="23"/>
        <v>0</v>
      </c>
      <c r="M36" s="133">
        <f t="shared" si="23"/>
        <v>0</v>
      </c>
      <c r="N36" s="134">
        <f t="shared" si="17"/>
        <v>0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7.25" customHeight="1">
      <c r="A37" s="22"/>
      <c r="B37" s="169"/>
      <c r="C37" s="130" t="s">
        <v>29</v>
      </c>
      <c r="E37" s="136"/>
      <c r="F37" s="96"/>
      <c r="G37" s="133">
        <f t="shared" ref="G37:M37" si="24">$D37*G$28</f>
        <v>0</v>
      </c>
      <c r="H37" s="133">
        <f t="shared" si="24"/>
        <v>0</v>
      </c>
      <c r="I37" s="133">
        <f t="shared" si="24"/>
        <v>0</v>
      </c>
      <c r="J37" s="133">
        <f t="shared" si="24"/>
        <v>0</v>
      </c>
      <c r="K37" s="133">
        <f t="shared" si="24"/>
        <v>0</v>
      </c>
      <c r="L37" s="133">
        <f t="shared" si="24"/>
        <v>0</v>
      </c>
      <c r="M37" s="133">
        <f t="shared" si="24"/>
        <v>0</v>
      </c>
      <c r="N37" s="134">
        <f t="shared" si="17"/>
        <v>0</v>
      </c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7.25" customHeight="1">
      <c r="A38" s="22"/>
      <c r="B38" s="169"/>
      <c r="C38" s="130" t="s">
        <v>30</v>
      </c>
      <c r="D38" s="135"/>
      <c r="E38" s="6"/>
      <c r="F38" s="96"/>
      <c r="G38" s="133">
        <f t="shared" ref="G38:M38" si="25">$D38*G$28</f>
        <v>0</v>
      </c>
      <c r="H38" s="133">
        <f t="shared" si="25"/>
        <v>0</v>
      </c>
      <c r="I38" s="133">
        <f t="shared" si="25"/>
        <v>0</v>
      </c>
      <c r="J38" s="133">
        <f t="shared" si="25"/>
        <v>0</v>
      </c>
      <c r="K38" s="133">
        <f t="shared" si="25"/>
        <v>0</v>
      </c>
      <c r="L38" s="133">
        <f t="shared" si="25"/>
        <v>0</v>
      </c>
      <c r="M38" s="133">
        <f t="shared" si="25"/>
        <v>0</v>
      </c>
      <c r="N38" s="134">
        <f t="shared" si="17"/>
        <v>0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7.25" customHeight="1">
      <c r="A39" s="22"/>
      <c r="B39" s="169"/>
      <c r="C39" s="130" t="s">
        <v>31</v>
      </c>
      <c r="D39" s="135"/>
      <c r="E39" s="167"/>
      <c r="F39" s="96"/>
      <c r="G39" s="133">
        <f t="shared" ref="G39:M39" si="26">$D39*G$28</f>
        <v>0</v>
      </c>
      <c r="H39" s="133">
        <f t="shared" si="26"/>
        <v>0</v>
      </c>
      <c r="I39" s="133">
        <f t="shared" si="26"/>
        <v>0</v>
      </c>
      <c r="J39" s="133">
        <f t="shared" si="26"/>
        <v>0</v>
      </c>
      <c r="K39" s="133">
        <f t="shared" si="26"/>
        <v>0</v>
      </c>
      <c r="L39" s="133">
        <f t="shared" si="26"/>
        <v>0</v>
      </c>
      <c r="M39" s="133">
        <f t="shared" si="26"/>
        <v>0</v>
      </c>
      <c r="N39" s="134">
        <f t="shared" si="17"/>
        <v>0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7.25" customHeight="1">
      <c r="A40" s="22"/>
      <c r="B40" s="169"/>
      <c r="C40" s="170" t="s">
        <v>32</v>
      </c>
      <c r="D40" s="135"/>
      <c r="E40" s="171"/>
      <c r="F40" s="96"/>
      <c r="G40" s="133">
        <f t="shared" ref="G40:M40" si="27">$D40*G$28</f>
        <v>0</v>
      </c>
      <c r="H40" s="133">
        <f t="shared" si="27"/>
        <v>0</v>
      </c>
      <c r="I40" s="133">
        <f t="shared" si="27"/>
        <v>0</v>
      </c>
      <c r="J40" s="133">
        <f t="shared" si="27"/>
        <v>0</v>
      </c>
      <c r="K40" s="133">
        <f t="shared" si="27"/>
        <v>0</v>
      </c>
      <c r="L40" s="133">
        <f t="shared" si="27"/>
        <v>0</v>
      </c>
      <c r="M40" s="133">
        <f t="shared" si="27"/>
        <v>0</v>
      </c>
      <c r="N40" s="142">
        <f t="shared" si="17"/>
        <v>0</v>
      </c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7.25" customHeight="1">
      <c r="A41" s="22"/>
      <c r="B41" s="169"/>
      <c r="C41" s="172" t="s">
        <v>50</v>
      </c>
      <c r="D41" s="144">
        <f t="shared" ref="D41:E41" si="28">SUM(D29:D40)</f>
        <v>107</v>
      </c>
      <c r="E41" s="145">
        <f t="shared" si="28"/>
        <v>0</v>
      </c>
      <c r="F41" s="96"/>
      <c r="G41" s="173">
        <f t="shared" ref="G41:N41" si="29">SUM(G29:G40)</f>
        <v>53.5</v>
      </c>
      <c r="H41" s="174">
        <f t="shared" si="29"/>
        <v>0</v>
      </c>
      <c r="I41" s="174">
        <f t="shared" si="29"/>
        <v>0</v>
      </c>
      <c r="J41" s="174">
        <f t="shared" si="29"/>
        <v>0</v>
      </c>
      <c r="K41" s="174">
        <f t="shared" si="29"/>
        <v>0</v>
      </c>
      <c r="L41" s="174">
        <f t="shared" si="29"/>
        <v>0</v>
      </c>
      <c r="M41" s="174">
        <f t="shared" si="29"/>
        <v>0</v>
      </c>
      <c r="N41" s="147">
        <f t="shared" si="29"/>
        <v>53.5</v>
      </c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7.25" customHeight="1">
      <c r="A42" s="64"/>
      <c r="B42" s="175"/>
      <c r="C42" s="148" t="s">
        <v>48</v>
      </c>
      <c r="D42" s="176">
        <f>D41-SUM(G41:M41)</f>
        <v>53.5</v>
      </c>
      <c r="E42" s="177"/>
      <c r="F42" s="78"/>
      <c r="G42" s="178"/>
      <c r="H42" s="178"/>
      <c r="I42" s="178"/>
      <c r="J42" s="178"/>
      <c r="K42" s="178"/>
      <c r="L42" s="178"/>
      <c r="M42" s="178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7.25" customHeight="1">
      <c r="A43" s="179"/>
      <c r="B43" s="179"/>
      <c r="C43" s="179"/>
      <c r="D43" s="179"/>
      <c r="E43" s="117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</row>
    <row r="44" ht="17.25" customHeight="1">
      <c r="A44" s="179"/>
      <c r="B44" s="179"/>
      <c r="C44" s="179"/>
      <c r="D44" s="179"/>
      <c r="E44" s="117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</row>
    <row r="45" ht="27.75" customHeight="1">
      <c r="A45" s="157"/>
      <c r="B45" s="158"/>
      <c r="C45" s="159" t="s">
        <v>19</v>
      </c>
      <c r="D45" s="180" t="s">
        <v>44</v>
      </c>
      <c r="E45" s="160" t="s">
        <v>45</v>
      </c>
      <c r="F45" s="181"/>
      <c r="G45" s="126">
        <v>0.5</v>
      </c>
      <c r="H45" s="126">
        <v>0.0</v>
      </c>
      <c r="I45" s="126">
        <v>0.0</v>
      </c>
      <c r="J45" s="126">
        <v>0.0</v>
      </c>
      <c r="K45" s="126">
        <v>0.0</v>
      </c>
      <c r="L45" s="126">
        <v>0.0</v>
      </c>
      <c r="M45" s="126">
        <v>0.0</v>
      </c>
      <c r="N45" s="182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7.25" customHeight="1">
      <c r="A46" s="164">
        <v>9.0</v>
      </c>
      <c r="B46" s="165" t="s">
        <v>51</v>
      </c>
      <c r="C46" s="166" t="s">
        <v>21</v>
      </c>
      <c r="D46" s="135"/>
      <c r="E46" s="136"/>
      <c r="F46" s="73"/>
      <c r="G46" s="133">
        <f t="shared" ref="G46:M46" si="30">$D46*G$45</f>
        <v>0</v>
      </c>
      <c r="H46" s="133">
        <f t="shared" si="30"/>
        <v>0</v>
      </c>
      <c r="I46" s="133">
        <f t="shared" si="30"/>
        <v>0</v>
      </c>
      <c r="J46" s="133">
        <f t="shared" si="30"/>
        <v>0</v>
      </c>
      <c r="K46" s="133">
        <f t="shared" si="30"/>
        <v>0</v>
      </c>
      <c r="L46" s="133">
        <f t="shared" si="30"/>
        <v>0</v>
      </c>
      <c r="M46" s="133">
        <f t="shared" si="30"/>
        <v>0</v>
      </c>
      <c r="N46" s="134">
        <f t="shared" ref="N46:N57" si="32">SUM(G46:L46)</f>
        <v>0</v>
      </c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7.25" customHeight="1">
      <c r="A47" s="22"/>
      <c r="B47" s="169"/>
      <c r="C47" s="130" t="s">
        <v>22</v>
      </c>
      <c r="D47" s="135"/>
      <c r="E47" s="136"/>
      <c r="F47" s="73"/>
      <c r="G47" s="133">
        <f t="shared" ref="G47:M47" si="31">$D47*G$45</f>
        <v>0</v>
      </c>
      <c r="H47" s="133">
        <f t="shared" si="31"/>
        <v>0</v>
      </c>
      <c r="I47" s="133">
        <f t="shared" si="31"/>
        <v>0</v>
      </c>
      <c r="J47" s="133">
        <f t="shared" si="31"/>
        <v>0</v>
      </c>
      <c r="K47" s="133">
        <f t="shared" si="31"/>
        <v>0</v>
      </c>
      <c r="L47" s="133">
        <f t="shared" si="31"/>
        <v>0</v>
      </c>
      <c r="M47" s="133">
        <f t="shared" si="31"/>
        <v>0</v>
      </c>
      <c r="N47" s="137">
        <f t="shared" si="32"/>
        <v>0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7.25" customHeight="1">
      <c r="A48" s="22"/>
      <c r="B48" s="169"/>
      <c r="C48" s="130" t="s">
        <v>23</v>
      </c>
      <c r="D48" s="135"/>
      <c r="E48" s="136"/>
      <c r="F48" s="73"/>
      <c r="G48" s="133">
        <f t="shared" ref="G48:M48" si="33">$D48*G$45</f>
        <v>0</v>
      </c>
      <c r="H48" s="133">
        <f t="shared" si="33"/>
        <v>0</v>
      </c>
      <c r="I48" s="133">
        <f t="shared" si="33"/>
        <v>0</v>
      </c>
      <c r="J48" s="133">
        <f t="shared" si="33"/>
        <v>0</v>
      </c>
      <c r="K48" s="133">
        <f t="shared" si="33"/>
        <v>0</v>
      </c>
      <c r="L48" s="133">
        <f t="shared" si="33"/>
        <v>0</v>
      </c>
      <c r="M48" s="133">
        <f t="shared" si="33"/>
        <v>0</v>
      </c>
      <c r="N48" s="134">
        <f t="shared" si="32"/>
        <v>0</v>
      </c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7.25" customHeight="1">
      <c r="A49" s="22"/>
      <c r="B49" s="169"/>
      <c r="C49" s="130" t="s">
        <v>24</v>
      </c>
      <c r="D49" s="135">
        <v>160.5</v>
      </c>
      <c r="E49" s="136"/>
      <c r="F49" s="73"/>
      <c r="G49" s="133">
        <f t="shared" ref="G49:M49" si="34">$D49*G$45</f>
        <v>80.25</v>
      </c>
      <c r="H49" s="133">
        <f t="shared" si="34"/>
        <v>0</v>
      </c>
      <c r="I49" s="133">
        <f t="shared" si="34"/>
        <v>0</v>
      </c>
      <c r="J49" s="133">
        <f t="shared" si="34"/>
        <v>0</v>
      </c>
      <c r="K49" s="133">
        <f t="shared" si="34"/>
        <v>0</v>
      </c>
      <c r="L49" s="133">
        <f t="shared" si="34"/>
        <v>0</v>
      </c>
      <c r="M49" s="133">
        <f t="shared" si="34"/>
        <v>0</v>
      </c>
      <c r="N49" s="134">
        <f t="shared" si="32"/>
        <v>80.25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7.25" customHeight="1">
      <c r="A50" s="22"/>
      <c r="B50" s="169"/>
      <c r="C50" s="130" t="s">
        <v>25</v>
      </c>
      <c r="D50" s="135">
        <v>160.5</v>
      </c>
      <c r="E50" s="136"/>
      <c r="F50" s="73"/>
      <c r="G50" s="133">
        <f t="shared" ref="G50:M50" si="35">$D50*G$45</f>
        <v>80.25</v>
      </c>
      <c r="H50" s="133">
        <f t="shared" si="35"/>
        <v>0</v>
      </c>
      <c r="I50" s="133">
        <f t="shared" si="35"/>
        <v>0</v>
      </c>
      <c r="J50" s="133">
        <f t="shared" si="35"/>
        <v>0</v>
      </c>
      <c r="K50" s="133">
        <f t="shared" si="35"/>
        <v>0</v>
      </c>
      <c r="L50" s="133">
        <f t="shared" si="35"/>
        <v>0</v>
      </c>
      <c r="M50" s="133">
        <f t="shared" si="35"/>
        <v>0</v>
      </c>
      <c r="N50" s="134">
        <f t="shared" si="32"/>
        <v>80.25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7.25" customHeight="1">
      <c r="A51" s="22"/>
      <c r="B51" s="169"/>
      <c r="C51" s="130" t="s">
        <v>26</v>
      </c>
      <c r="D51" s="135">
        <v>160.5</v>
      </c>
      <c r="E51" s="136"/>
      <c r="F51" s="73"/>
      <c r="G51" s="133">
        <f t="shared" ref="G51:M51" si="36">$D51*G$45</f>
        <v>80.25</v>
      </c>
      <c r="H51" s="133">
        <f t="shared" si="36"/>
        <v>0</v>
      </c>
      <c r="I51" s="133">
        <f t="shared" si="36"/>
        <v>0</v>
      </c>
      <c r="J51" s="133">
        <f t="shared" si="36"/>
        <v>0</v>
      </c>
      <c r="K51" s="133">
        <f t="shared" si="36"/>
        <v>0</v>
      </c>
      <c r="L51" s="133">
        <f t="shared" si="36"/>
        <v>0</v>
      </c>
      <c r="M51" s="133">
        <f t="shared" si="36"/>
        <v>0</v>
      </c>
      <c r="N51" s="134">
        <f t="shared" si="32"/>
        <v>80.25</v>
      </c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7.25" customHeight="1">
      <c r="A52" s="22"/>
      <c r="B52" s="169"/>
      <c r="C52" s="130" t="s">
        <v>27</v>
      </c>
      <c r="D52" s="135">
        <v>160.5</v>
      </c>
      <c r="E52" s="136"/>
      <c r="F52" s="73"/>
      <c r="G52" s="133">
        <f t="shared" ref="G52:M52" si="37">$D52*G$45</f>
        <v>80.25</v>
      </c>
      <c r="H52" s="133">
        <f t="shared" si="37"/>
        <v>0</v>
      </c>
      <c r="I52" s="133">
        <f t="shared" si="37"/>
        <v>0</v>
      </c>
      <c r="J52" s="133">
        <f t="shared" si="37"/>
        <v>0</v>
      </c>
      <c r="K52" s="133">
        <f t="shared" si="37"/>
        <v>0</v>
      </c>
      <c r="L52" s="133">
        <f t="shared" si="37"/>
        <v>0</v>
      </c>
      <c r="M52" s="133">
        <f t="shared" si="37"/>
        <v>0</v>
      </c>
      <c r="N52" s="134">
        <f t="shared" si="32"/>
        <v>80.25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7.25" customHeight="1">
      <c r="A53" s="22"/>
      <c r="B53" s="169"/>
      <c r="C53" s="130" t="s">
        <v>28</v>
      </c>
      <c r="D53" s="135">
        <v>160.5</v>
      </c>
      <c r="E53" s="136"/>
      <c r="F53" s="73"/>
      <c r="G53" s="133">
        <f t="shared" ref="G53:M53" si="38">$D53*G$45</f>
        <v>80.25</v>
      </c>
      <c r="H53" s="133">
        <f t="shared" si="38"/>
        <v>0</v>
      </c>
      <c r="I53" s="133">
        <f t="shared" si="38"/>
        <v>0</v>
      </c>
      <c r="J53" s="133">
        <f t="shared" si="38"/>
        <v>0</v>
      </c>
      <c r="K53" s="133">
        <f t="shared" si="38"/>
        <v>0</v>
      </c>
      <c r="L53" s="133">
        <f t="shared" si="38"/>
        <v>0</v>
      </c>
      <c r="M53" s="133">
        <f t="shared" si="38"/>
        <v>0</v>
      </c>
      <c r="N53" s="134">
        <f t="shared" si="32"/>
        <v>80.25</v>
      </c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7.25" customHeight="1">
      <c r="A54" s="22"/>
      <c r="B54" s="169"/>
      <c r="C54" s="130" t="s">
        <v>29</v>
      </c>
      <c r="D54" s="135">
        <v>160.5</v>
      </c>
      <c r="E54" s="136"/>
      <c r="F54" s="73"/>
      <c r="G54" s="133">
        <f t="shared" ref="G54:M54" si="39">$D54*G$45</f>
        <v>80.25</v>
      </c>
      <c r="H54" s="133">
        <f t="shared" si="39"/>
        <v>0</v>
      </c>
      <c r="I54" s="133">
        <f t="shared" si="39"/>
        <v>0</v>
      </c>
      <c r="J54" s="133">
        <f t="shared" si="39"/>
        <v>0</v>
      </c>
      <c r="K54" s="133">
        <f t="shared" si="39"/>
        <v>0</v>
      </c>
      <c r="L54" s="133">
        <f t="shared" si="39"/>
        <v>0</v>
      </c>
      <c r="M54" s="133">
        <f t="shared" si="39"/>
        <v>0</v>
      </c>
      <c r="N54" s="134">
        <f t="shared" si="32"/>
        <v>80.25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7.25" customHeight="1">
      <c r="A55" s="22"/>
      <c r="B55" s="169"/>
      <c r="C55" s="130" t="s">
        <v>30</v>
      </c>
      <c r="D55" s="135">
        <v>160.5</v>
      </c>
      <c r="E55" s="136"/>
      <c r="F55" s="73"/>
      <c r="G55" s="133">
        <f t="shared" ref="G55:M55" si="40">$D55*G$45</f>
        <v>80.25</v>
      </c>
      <c r="H55" s="133">
        <f t="shared" si="40"/>
        <v>0</v>
      </c>
      <c r="I55" s="133">
        <f t="shared" si="40"/>
        <v>0</v>
      </c>
      <c r="J55" s="133">
        <f t="shared" si="40"/>
        <v>0</v>
      </c>
      <c r="K55" s="133">
        <f t="shared" si="40"/>
        <v>0</v>
      </c>
      <c r="L55" s="133">
        <f t="shared" si="40"/>
        <v>0</v>
      </c>
      <c r="M55" s="133">
        <f t="shared" si="40"/>
        <v>0</v>
      </c>
      <c r="N55" s="134">
        <f t="shared" si="32"/>
        <v>80.25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7.25" customHeight="1">
      <c r="A56" s="22"/>
      <c r="B56" s="169"/>
      <c r="C56" s="130" t="s">
        <v>31</v>
      </c>
      <c r="D56" s="135">
        <v>160.5</v>
      </c>
      <c r="E56" s="136"/>
      <c r="F56" s="73"/>
      <c r="G56" s="133">
        <v>0.0</v>
      </c>
      <c r="H56" s="133">
        <f t="shared" ref="H56:M56" si="41">$D56*H$45</f>
        <v>0</v>
      </c>
      <c r="I56" s="133">
        <f t="shared" si="41"/>
        <v>0</v>
      </c>
      <c r="J56" s="133">
        <f t="shared" si="41"/>
        <v>0</v>
      </c>
      <c r="K56" s="133">
        <f t="shared" si="41"/>
        <v>0</v>
      </c>
      <c r="L56" s="133">
        <f t="shared" si="41"/>
        <v>0</v>
      </c>
      <c r="M56" s="133">
        <f t="shared" si="41"/>
        <v>0</v>
      </c>
      <c r="N56" s="134">
        <f t="shared" si="32"/>
        <v>0</v>
      </c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7.25" customHeight="1">
      <c r="A57" s="22"/>
      <c r="B57" s="169"/>
      <c r="C57" s="130" t="s">
        <v>32</v>
      </c>
      <c r="D57" s="183">
        <v>160.5</v>
      </c>
      <c r="E57" s="141"/>
      <c r="F57" s="73"/>
      <c r="G57" s="133">
        <v>0.0</v>
      </c>
      <c r="H57" s="133">
        <f t="shared" ref="H57:M57" si="42">$D57*H$45</f>
        <v>0</v>
      </c>
      <c r="I57" s="133">
        <f t="shared" si="42"/>
        <v>0</v>
      </c>
      <c r="J57" s="133">
        <f t="shared" si="42"/>
        <v>0</v>
      </c>
      <c r="K57" s="133">
        <f t="shared" si="42"/>
        <v>0</v>
      </c>
      <c r="L57" s="133">
        <f t="shared" si="42"/>
        <v>0</v>
      </c>
      <c r="M57" s="133">
        <f t="shared" si="42"/>
        <v>0</v>
      </c>
      <c r="N57" s="142">
        <f t="shared" si="32"/>
        <v>0</v>
      </c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7.25" customHeight="1">
      <c r="A58" s="22"/>
      <c r="B58" s="169"/>
      <c r="C58" s="143" t="s">
        <v>50</v>
      </c>
      <c r="D58" s="144">
        <f t="shared" ref="D58:E58" si="43">SUM(D46:D57)</f>
        <v>1444.5</v>
      </c>
      <c r="E58" s="145">
        <f t="shared" si="43"/>
        <v>0</v>
      </c>
      <c r="F58" s="73"/>
      <c r="G58" s="146">
        <f t="shared" ref="G58:N58" si="44">SUM(G46:G57)</f>
        <v>561.75</v>
      </c>
      <c r="H58" s="184">
        <f t="shared" si="44"/>
        <v>0</v>
      </c>
      <c r="I58" s="184">
        <f t="shared" si="44"/>
        <v>0</v>
      </c>
      <c r="J58" s="184">
        <f t="shared" si="44"/>
        <v>0</v>
      </c>
      <c r="K58" s="184">
        <f t="shared" si="44"/>
        <v>0</v>
      </c>
      <c r="L58" s="184">
        <f t="shared" si="44"/>
        <v>0</v>
      </c>
      <c r="M58" s="184">
        <f t="shared" si="44"/>
        <v>0</v>
      </c>
      <c r="N58" s="185">
        <f t="shared" si="44"/>
        <v>561.75</v>
      </c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7.25" customHeight="1">
      <c r="A59" s="64"/>
      <c r="B59" s="175"/>
      <c r="C59" s="186" t="s">
        <v>52</v>
      </c>
      <c r="D59" s="187">
        <f>D58-SUM(G58:M58)</f>
        <v>882.75</v>
      </c>
      <c r="E59" s="130"/>
      <c r="F59" s="77"/>
      <c r="G59" s="178"/>
      <c r="H59" s="178"/>
      <c r="I59" s="178"/>
      <c r="J59" s="178"/>
      <c r="K59" s="178"/>
      <c r="L59" s="178"/>
      <c r="M59" s="133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7.25" customHeight="1">
      <c r="A60" s="188"/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2"/>
      <c r="N60" s="189"/>
      <c r="O60" s="189"/>
      <c r="P60" s="154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90"/>
    </row>
    <row r="61" ht="17.25" customHeight="1">
      <c r="A61" s="191"/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3"/>
      <c r="N61" s="194"/>
      <c r="O61" s="194"/>
      <c r="P61" s="195"/>
      <c r="Q61" s="192"/>
      <c r="R61" s="192"/>
      <c r="S61" s="192"/>
      <c r="T61" s="192"/>
      <c r="U61" s="192"/>
      <c r="V61" s="192"/>
      <c r="W61" s="192"/>
      <c r="X61" s="192"/>
      <c r="Y61" s="192"/>
      <c r="Z61" s="192"/>
      <c r="AA61" s="196"/>
    </row>
    <row r="62" ht="29.25" customHeight="1">
      <c r="A62" s="197"/>
      <c r="B62" s="73"/>
      <c r="C62" s="198" t="s">
        <v>19</v>
      </c>
      <c r="D62" s="199" t="s">
        <v>44</v>
      </c>
      <c r="E62" s="200" t="s">
        <v>45</v>
      </c>
      <c r="F62" s="201"/>
      <c r="G62" s="202">
        <v>0.0</v>
      </c>
      <c r="H62" s="202">
        <v>0.0</v>
      </c>
      <c r="I62" s="202">
        <v>0.0</v>
      </c>
      <c r="J62" s="202">
        <v>0.0</v>
      </c>
      <c r="K62" s="202">
        <v>0.0</v>
      </c>
      <c r="L62" s="202">
        <v>0.0</v>
      </c>
      <c r="M62" s="202">
        <v>0.0</v>
      </c>
      <c r="N62" s="182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7.25" customHeight="1">
      <c r="A63" s="203">
        <v>16.0</v>
      </c>
      <c r="B63" s="204" t="s">
        <v>53</v>
      </c>
      <c r="C63" s="166" t="s">
        <v>21</v>
      </c>
      <c r="D63" s="135"/>
      <c r="E63" s="136"/>
      <c r="G63" s="133">
        <f t="shared" ref="G63:M63" si="45">$D63*G$62</f>
        <v>0</v>
      </c>
      <c r="H63" s="133">
        <f t="shared" si="45"/>
        <v>0</v>
      </c>
      <c r="I63" s="133">
        <f t="shared" si="45"/>
        <v>0</v>
      </c>
      <c r="J63" s="133">
        <f t="shared" si="45"/>
        <v>0</v>
      </c>
      <c r="K63" s="133">
        <f t="shared" si="45"/>
        <v>0</v>
      </c>
      <c r="L63" s="133">
        <f t="shared" si="45"/>
        <v>0</v>
      </c>
      <c r="M63" s="133">
        <f t="shared" si="45"/>
        <v>0</v>
      </c>
      <c r="N63" s="134">
        <f t="shared" ref="N63:N74" si="47">SUM(G63:L63)</f>
        <v>0</v>
      </c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7.25" customHeight="1">
      <c r="A64" s="73"/>
      <c r="B64" s="96"/>
      <c r="C64" s="130" t="s">
        <v>22</v>
      </c>
      <c r="D64" s="135"/>
      <c r="E64" s="136"/>
      <c r="G64" s="133">
        <f t="shared" ref="G64:M64" si="46">$D64*G$62</f>
        <v>0</v>
      </c>
      <c r="H64" s="133">
        <f t="shared" si="46"/>
        <v>0</v>
      </c>
      <c r="I64" s="133">
        <f t="shared" si="46"/>
        <v>0</v>
      </c>
      <c r="J64" s="133">
        <f t="shared" si="46"/>
        <v>0</v>
      </c>
      <c r="K64" s="133">
        <f t="shared" si="46"/>
        <v>0</v>
      </c>
      <c r="L64" s="133">
        <f t="shared" si="46"/>
        <v>0</v>
      </c>
      <c r="M64" s="133">
        <f t="shared" si="46"/>
        <v>0</v>
      </c>
      <c r="N64" s="137">
        <f t="shared" si="47"/>
        <v>0</v>
      </c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7.25" customHeight="1">
      <c r="A65" s="73"/>
      <c r="B65" s="96"/>
      <c r="C65" s="130" t="s">
        <v>23</v>
      </c>
      <c r="D65" s="135"/>
      <c r="E65" s="136"/>
      <c r="G65" s="133">
        <f t="shared" ref="G65:M65" si="48">$D65*G$62</f>
        <v>0</v>
      </c>
      <c r="H65" s="133">
        <f t="shared" si="48"/>
        <v>0</v>
      </c>
      <c r="I65" s="133">
        <f t="shared" si="48"/>
        <v>0</v>
      </c>
      <c r="J65" s="133">
        <f t="shared" si="48"/>
        <v>0</v>
      </c>
      <c r="K65" s="133">
        <f t="shared" si="48"/>
        <v>0</v>
      </c>
      <c r="L65" s="133">
        <f t="shared" si="48"/>
        <v>0</v>
      </c>
      <c r="M65" s="133">
        <f t="shared" si="48"/>
        <v>0</v>
      </c>
      <c r="N65" s="134">
        <f t="shared" si="47"/>
        <v>0</v>
      </c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7.25" customHeight="1">
      <c r="A66" s="73"/>
      <c r="B66" s="96"/>
      <c r="C66" s="130" t="s">
        <v>24</v>
      </c>
      <c r="D66" s="135"/>
      <c r="E66" s="136"/>
      <c r="G66" s="133">
        <f t="shared" ref="G66:M66" si="49">$D66*G$62</f>
        <v>0</v>
      </c>
      <c r="H66" s="133">
        <f t="shared" si="49"/>
        <v>0</v>
      </c>
      <c r="I66" s="133">
        <f t="shared" si="49"/>
        <v>0</v>
      </c>
      <c r="J66" s="133">
        <f t="shared" si="49"/>
        <v>0</v>
      </c>
      <c r="K66" s="133">
        <f t="shared" si="49"/>
        <v>0</v>
      </c>
      <c r="L66" s="133">
        <f t="shared" si="49"/>
        <v>0</v>
      </c>
      <c r="M66" s="133">
        <f t="shared" si="49"/>
        <v>0</v>
      </c>
      <c r="N66" s="134">
        <f t="shared" si="47"/>
        <v>0</v>
      </c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7.25" customHeight="1">
      <c r="A67" s="73"/>
      <c r="B67" s="96"/>
      <c r="C67" s="130" t="s">
        <v>25</v>
      </c>
      <c r="D67" s="135"/>
      <c r="E67" s="136"/>
      <c r="G67" s="133">
        <f t="shared" ref="G67:M67" si="50">$D67*G$62</f>
        <v>0</v>
      </c>
      <c r="H67" s="133">
        <f t="shared" si="50"/>
        <v>0</v>
      </c>
      <c r="I67" s="133">
        <f t="shared" si="50"/>
        <v>0</v>
      </c>
      <c r="J67" s="133">
        <f t="shared" si="50"/>
        <v>0</v>
      </c>
      <c r="K67" s="133">
        <f t="shared" si="50"/>
        <v>0</v>
      </c>
      <c r="L67" s="133">
        <f t="shared" si="50"/>
        <v>0</v>
      </c>
      <c r="M67" s="133">
        <f t="shared" si="50"/>
        <v>0</v>
      </c>
      <c r="N67" s="134">
        <f t="shared" si="47"/>
        <v>0</v>
      </c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7.25" customHeight="1">
      <c r="A68" s="73"/>
      <c r="B68" s="96"/>
      <c r="C68" s="130" t="s">
        <v>26</v>
      </c>
      <c r="D68" s="135">
        <v>473.43</v>
      </c>
      <c r="E68" s="136"/>
      <c r="G68" s="133">
        <f t="shared" ref="G68:M68" si="51">$D68*G$62</f>
        <v>0</v>
      </c>
      <c r="H68" s="133">
        <f t="shared" si="51"/>
        <v>0</v>
      </c>
      <c r="I68" s="133">
        <f t="shared" si="51"/>
        <v>0</v>
      </c>
      <c r="J68" s="133">
        <f t="shared" si="51"/>
        <v>0</v>
      </c>
      <c r="K68" s="133">
        <f t="shared" si="51"/>
        <v>0</v>
      </c>
      <c r="L68" s="133">
        <f t="shared" si="51"/>
        <v>0</v>
      </c>
      <c r="M68" s="133">
        <f t="shared" si="51"/>
        <v>0</v>
      </c>
      <c r="N68" s="134">
        <f t="shared" si="47"/>
        <v>0</v>
      </c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7.25" customHeight="1">
      <c r="A69" s="73"/>
      <c r="B69" s="96"/>
      <c r="C69" s="130" t="s">
        <v>27</v>
      </c>
      <c r="D69" s="135"/>
      <c r="E69" s="136"/>
      <c r="G69" s="133">
        <f t="shared" ref="G69:M69" si="52">$D69*G$62</f>
        <v>0</v>
      </c>
      <c r="H69" s="133">
        <f t="shared" si="52"/>
        <v>0</v>
      </c>
      <c r="I69" s="133">
        <f t="shared" si="52"/>
        <v>0</v>
      </c>
      <c r="J69" s="133">
        <f t="shared" si="52"/>
        <v>0</v>
      </c>
      <c r="K69" s="133">
        <f t="shared" si="52"/>
        <v>0</v>
      </c>
      <c r="L69" s="133">
        <f t="shared" si="52"/>
        <v>0</v>
      </c>
      <c r="M69" s="133">
        <f t="shared" si="52"/>
        <v>0</v>
      </c>
      <c r="N69" s="134">
        <f t="shared" si="47"/>
        <v>0</v>
      </c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7.25" customHeight="1">
      <c r="A70" s="73"/>
      <c r="B70" s="96"/>
      <c r="C70" s="130" t="s">
        <v>28</v>
      </c>
      <c r="D70" s="135"/>
      <c r="E70" s="136"/>
      <c r="G70" s="133">
        <f t="shared" ref="G70:M70" si="53">$D70*G$62</f>
        <v>0</v>
      </c>
      <c r="H70" s="133">
        <f t="shared" si="53"/>
        <v>0</v>
      </c>
      <c r="I70" s="133">
        <f t="shared" si="53"/>
        <v>0</v>
      </c>
      <c r="J70" s="133">
        <f t="shared" si="53"/>
        <v>0</v>
      </c>
      <c r="K70" s="133">
        <f t="shared" si="53"/>
        <v>0</v>
      </c>
      <c r="L70" s="133">
        <f t="shared" si="53"/>
        <v>0</v>
      </c>
      <c r="M70" s="133">
        <f t="shared" si="53"/>
        <v>0</v>
      </c>
      <c r="N70" s="134">
        <f t="shared" si="47"/>
        <v>0</v>
      </c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7.25" customHeight="1">
      <c r="A71" s="73"/>
      <c r="B71" s="96"/>
      <c r="C71" s="130" t="s">
        <v>29</v>
      </c>
      <c r="D71" s="135"/>
      <c r="E71" s="136"/>
      <c r="G71" s="133">
        <f t="shared" ref="G71:M71" si="54">$D71*G$62</f>
        <v>0</v>
      </c>
      <c r="H71" s="133">
        <f t="shared" si="54"/>
        <v>0</v>
      </c>
      <c r="I71" s="133">
        <f t="shared" si="54"/>
        <v>0</v>
      </c>
      <c r="J71" s="133">
        <f t="shared" si="54"/>
        <v>0</v>
      </c>
      <c r="K71" s="133">
        <f t="shared" si="54"/>
        <v>0</v>
      </c>
      <c r="L71" s="133">
        <f t="shared" si="54"/>
        <v>0</v>
      </c>
      <c r="M71" s="133">
        <f t="shared" si="54"/>
        <v>0</v>
      </c>
      <c r="N71" s="134">
        <f t="shared" si="47"/>
        <v>0</v>
      </c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7.25" customHeight="1">
      <c r="A72" s="73"/>
      <c r="B72" s="96"/>
      <c r="C72" s="130" t="s">
        <v>30</v>
      </c>
      <c r="D72" s="135"/>
      <c r="E72" s="136"/>
      <c r="G72" s="133">
        <f t="shared" ref="G72:M72" si="55">$D72*G$62</f>
        <v>0</v>
      </c>
      <c r="H72" s="133">
        <f t="shared" si="55"/>
        <v>0</v>
      </c>
      <c r="I72" s="133">
        <f t="shared" si="55"/>
        <v>0</v>
      </c>
      <c r="J72" s="133">
        <f t="shared" si="55"/>
        <v>0</v>
      </c>
      <c r="K72" s="133">
        <f t="shared" si="55"/>
        <v>0</v>
      </c>
      <c r="L72" s="133">
        <f t="shared" si="55"/>
        <v>0</v>
      </c>
      <c r="M72" s="133">
        <f t="shared" si="55"/>
        <v>0</v>
      </c>
      <c r="N72" s="134">
        <f t="shared" si="47"/>
        <v>0</v>
      </c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7.25" customHeight="1">
      <c r="A73" s="73"/>
      <c r="B73" s="96"/>
      <c r="C73" s="130" t="s">
        <v>31</v>
      </c>
      <c r="D73" s="135"/>
      <c r="E73" s="136"/>
      <c r="G73" s="133">
        <f t="shared" ref="G73:M73" si="56">$D73*G$62</f>
        <v>0</v>
      </c>
      <c r="H73" s="133">
        <f t="shared" si="56"/>
        <v>0</v>
      </c>
      <c r="I73" s="133">
        <f t="shared" si="56"/>
        <v>0</v>
      </c>
      <c r="J73" s="133">
        <f t="shared" si="56"/>
        <v>0</v>
      </c>
      <c r="K73" s="133">
        <f t="shared" si="56"/>
        <v>0</v>
      </c>
      <c r="L73" s="133">
        <f t="shared" si="56"/>
        <v>0</v>
      </c>
      <c r="M73" s="133">
        <f t="shared" si="56"/>
        <v>0</v>
      </c>
      <c r="N73" s="134">
        <f t="shared" si="47"/>
        <v>0</v>
      </c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7.25" customHeight="1">
      <c r="A74" s="73"/>
      <c r="B74" s="96"/>
      <c r="C74" s="130" t="s">
        <v>32</v>
      </c>
      <c r="D74" s="135"/>
      <c r="E74" s="141"/>
      <c r="G74" s="133">
        <f t="shared" ref="G74:M74" si="57">$D74*G$62</f>
        <v>0</v>
      </c>
      <c r="H74" s="133">
        <f t="shared" si="57"/>
        <v>0</v>
      </c>
      <c r="I74" s="133">
        <f t="shared" si="57"/>
        <v>0</v>
      </c>
      <c r="J74" s="133">
        <f t="shared" si="57"/>
        <v>0</v>
      </c>
      <c r="K74" s="133">
        <f t="shared" si="57"/>
        <v>0</v>
      </c>
      <c r="L74" s="133">
        <f t="shared" si="57"/>
        <v>0</v>
      </c>
      <c r="M74" s="133">
        <f t="shared" si="57"/>
        <v>0</v>
      </c>
      <c r="N74" s="142">
        <f t="shared" si="47"/>
        <v>0</v>
      </c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7.25" customHeight="1">
      <c r="A75" s="73"/>
      <c r="B75" s="96"/>
      <c r="C75" s="143" t="s">
        <v>50</v>
      </c>
      <c r="D75" s="144">
        <f>SUBTOTAL(9,D63:D74)</f>
        <v>473.43</v>
      </c>
      <c r="E75" s="145">
        <f>SUM(E63:E74)</f>
        <v>0</v>
      </c>
      <c r="G75" s="146">
        <f t="shared" ref="G75:M75" si="58">SUM(G63:G74)</f>
        <v>0</v>
      </c>
      <c r="H75" s="146">
        <f t="shared" si="58"/>
        <v>0</v>
      </c>
      <c r="I75" s="146">
        <f t="shared" si="58"/>
        <v>0</v>
      </c>
      <c r="J75" s="146">
        <f t="shared" si="58"/>
        <v>0</v>
      </c>
      <c r="K75" s="146">
        <f t="shared" si="58"/>
        <v>0</v>
      </c>
      <c r="L75" s="146">
        <f t="shared" si="58"/>
        <v>0</v>
      </c>
      <c r="M75" s="146">
        <f t="shared" si="58"/>
        <v>0</v>
      </c>
      <c r="N75" s="176">
        <f>D75-SUM(G75:M75)</f>
        <v>473.43</v>
      </c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7.25" customHeight="1">
      <c r="A76" s="73"/>
      <c r="B76" s="78"/>
      <c r="C76" s="205" t="s">
        <v>52</v>
      </c>
      <c r="D76" s="176">
        <f>D75-SUM(G75:M75)</f>
        <v>473.43</v>
      </c>
      <c r="E76" s="130"/>
      <c r="G76" s="206"/>
      <c r="H76" s="206"/>
      <c r="I76" s="206"/>
      <c r="J76" s="206"/>
      <c r="K76" s="206"/>
      <c r="L76" s="206"/>
      <c r="M76" s="206"/>
      <c r="N76" s="206"/>
      <c r="O76" s="20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7.25" customHeight="1">
      <c r="A77" s="207"/>
      <c r="B77" s="208"/>
      <c r="C77" s="208"/>
      <c r="D77" s="208"/>
      <c r="E77" s="151"/>
      <c r="F77" s="208"/>
      <c r="G77" s="208"/>
      <c r="H77" s="208"/>
      <c r="I77" s="208"/>
      <c r="J77" s="208"/>
      <c r="K77" s="208"/>
      <c r="L77" s="208"/>
      <c r="M77" s="209"/>
      <c r="N77" s="209"/>
      <c r="O77" s="209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10"/>
    </row>
    <row r="78" ht="17.25" customHeight="1">
      <c r="A78" s="211"/>
      <c r="B78" s="212"/>
      <c r="C78" s="212"/>
      <c r="D78" s="212"/>
      <c r="E78" s="192"/>
      <c r="F78" s="212"/>
      <c r="G78" s="212"/>
      <c r="H78" s="212"/>
      <c r="I78" s="212"/>
      <c r="J78" s="212"/>
      <c r="K78" s="212"/>
      <c r="L78" s="212"/>
      <c r="M78" s="213"/>
      <c r="N78" s="213"/>
      <c r="O78" s="213"/>
      <c r="P78" s="212"/>
      <c r="Q78" s="212"/>
      <c r="R78" s="212"/>
      <c r="S78" s="212"/>
      <c r="T78" s="212"/>
      <c r="U78" s="212"/>
      <c r="V78" s="212"/>
      <c r="W78" s="212"/>
      <c r="X78" s="212"/>
      <c r="Y78" s="212"/>
      <c r="Z78" s="212"/>
      <c r="AA78" s="214"/>
    </row>
    <row r="79" ht="27.75" customHeight="1">
      <c r="A79" s="197"/>
      <c r="B79" s="73"/>
      <c r="C79" s="198" t="s">
        <v>19</v>
      </c>
      <c r="D79" s="199" t="s">
        <v>44</v>
      </c>
      <c r="E79" s="200" t="s">
        <v>45</v>
      </c>
      <c r="F79" s="215"/>
      <c r="G79" s="202">
        <v>0.5</v>
      </c>
      <c r="H79" s="202">
        <v>0.0</v>
      </c>
      <c r="I79" s="202">
        <v>0.0</v>
      </c>
      <c r="J79" s="202">
        <v>0.0</v>
      </c>
      <c r="K79" s="202">
        <v>0.0</v>
      </c>
      <c r="L79" s="202">
        <v>0.0</v>
      </c>
      <c r="M79" s="202">
        <v>0.0</v>
      </c>
      <c r="N79" s="216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  <c r="AA79" s="177"/>
    </row>
    <row r="80" ht="17.25" customHeight="1">
      <c r="A80" s="164"/>
      <c r="B80" s="204" t="s">
        <v>54</v>
      </c>
      <c r="C80" s="166" t="s">
        <v>21</v>
      </c>
      <c r="D80" s="135"/>
      <c r="E80" s="136"/>
      <c r="G80" s="133">
        <f t="shared" ref="G80:M80" si="59">$D80*G$79</f>
        <v>0</v>
      </c>
      <c r="H80" s="133">
        <f t="shared" si="59"/>
        <v>0</v>
      </c>
      <c r="I80" s="133">
        <f t="shared" si="59"/>
        <v>0</v>
      </c>
      <c r="J80" s="133">
        <f t="shared" si="59"/>
        <v>0</v>
      </c>
      <c r="K80" s="133">
        <f t="shared" si="59"/>
        <v>0</v>
      </c>
      <c r="L80" s="133">
        <f t="shared" si="59"/>
        <v>0</v>
      </c>
      <c r="M80" s="133">
        <f t="shared" si="59"/>
        <v>0</v>
      </c>
      <c r="N80" s="134">
        <f t="shared" ref="N80:N91" si="61">SUM(G80:L80)</f>
        <v>0</v>
      </c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7.25" customHeight="1">
      <c r="A81" s="22"/>
      <c r="B81" s="96"/>
      <c r="C81" s="130" t="s">
        <v>22</v>
      </c>
      <c r="D81" s="135"/>
      <c r="E81" s="136"/>
      <c r="G81" s="133">
        <f t="shared" ref="G81:M81" si="60">$D81*G$79</f>
        <v>0</v>
      </c>
      <c r="H81" s="133">
        <f t="shared" si="60"/>
        <v>0</v>
      </c>
      <c r="I81" s="133">
        <f t="shared" si="60"/>
        <v>0</v>
      </c>
      <c r="J81" s="133">
        <f t="shared" si="60"/>
        <v>0</v>
      </c>
      <c r="K81" s="133">
        <f t="shared" si="60"/>
        <v>0</v>
      </c>
      <c r="L81" s="133">
        <f t="shared" si="60"/>
        <v>0</v>
      </c>
      <c r="M81" s="133">
        <f t="shared" si="60"/>
        <v>0</v>
      </c>
      <c r="N81" s="137">
        <f t="shared" si="61"/>
        <v>0</v>
      </c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7.25" customHeight="1">
      <c r="A82" s="22"/>
      <c r="B82" s="96"/>
      <c r="C82" s="130" t="s">
        <v>23</v>
      </c>
      <c r="D82" s="135"/>
      <c r="E82" s="136"/>
      <c r="G82" s="133">
        <f t="shared" ref="G82:M82" si="62">$D82*G$79</f>
        <v>0</v>
      </c>
      <c r="H82" s="133">
        <f t="shared" si="62"/>
        <v>0</v>
      </c>
      <c r="I82" s="133">
        <f t="shared" si="62"/>
        <v>0</v>
      </c>
      <c r="J82" s="133">
        <f t="shared" si="62"/>
        <v>0</v>
      </c>
      <c r="K82" s="133">
        <f t="shared" si="62"/>
        <v>0</v>
      </c>
      <c r="L82" s="133">
        <f t="shared" si="62"/>
        <v>0</v>
      </c>
      <c r="M82" s="133">
        <f t="shared" si="62"/>
        <v>0</v>
      </c>
      <c r="N82" s="134">
        <f t="shared" si="61"/>
        <v>0</v>
      </c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7.25" customHeight="1">
      <c r="A83" s="22"/>
      <c r="B83" s="96"/>
      <c r="C83" s="130" t="s">
        <v>24</v>
      </c>
      <c r="D83" s="135"/>
      <c r="E83" s="136"/>
      <c r="G83" s="133">
        <f t="shared" ref="G83:M83" si="63">$D83*G$79</f>
        <v>0</v>
      </c>
      <c r="H83" s="133">
        <f t="shared" si="63"/>
        <v>0</v>
      </c>
      <c r="I83" s="133">
        <f t="shared" si="63"/>
        <v>0</v>
      </c>
      <c r="J83" s="133">
        <f t="shared" si="63"/>
        <v>0</v>
      </c>
      <c r="K83" s="133">
        <f t="shared" si="63"/>
        <v>0</v>
      </c>
      <c r="L83" s="133">
        <f t="shared" si="63"/>
        <v>0</v>
      </c>
      <c r="M83" s="133">
        <f t="shared" si="63"/>
        <v>0</v>
      </c>
      <c r="N83" s="134">
        <f t="shared" si="61"/>
        <v>0</v>
      </c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7.25" customHeight="1">
      <c r="A84" s="22"/>
      <c r="B84" s="96"/>
      <c r="C84" s="130" t="s">
        <v>25</v>
      </c>
      <c r="D84" s="135"/>
      <c r="E84" s="136"/>
      <c r="G84" s="133">
        <f t="shared" ref="G84:M84" si="64">$D84*G$79</f>
        <v>0</v>
      </c>
      <c r="H84" s="133">
        <f t="shared" si="64"/>
        <v>0</v>
      </c>
      <c r="I84" s="133">
        <f t="shared" si="64"/>
        <v>0</v>
      </c>
      <c r="J84" s="133">
        <f t="shared" si="64"/>
        <v>0</v>
      </c>
      <c r="K84" s="133">
        <f t="shared" si="64"/>
        <v>0</v>
      </c>
      <c r="L84" s="133">
        <f t="shared" si="64"/>
        <v>0</v>
      </c>
      <c r="M84" s="133">
        <f t="shared" si="64"/>
        <v>0</v>
      </c>
      <c r="N84" s="134">
        <f t="shared" si="61"/>
        <v>0</v>
      </c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7.25" customHeight="1">
      <c r="A85" s="22"/>
      <c r="B85" s="96"/>
      <c r="C85" s="130" t="s">
        <v>26</v>
      </c>
      <c r="D85" s="183">
        <v>200.0</v>
      </c>
      <c r="E85" s="136"/>
      <c r="G85" s="133">
        <f t="shared" ref="G85:M85" si="65">$D85*G$79</f>
        <v>100</v>
      </c>
      <c r="H85" s="133">
        <f t="shared" si="65"/>
        <v>0</v>
      </c>
      <c r="I85" s="133">
        <f t="shared" si="65"/>
        <v>0</v>
      </c>
      <c r="J85" s="133">
        <f t="shared" si="65"/>
        <v>0</v>
      </c>
      <c r="K85" s="133">
        <f t="shared" si="65"/>
        <v>0</v>
      </c>
      <c r="L85" s="133">
        <f t="shared" si="65"/>
        <v>0</v>
      </c>
      <c r="M85" s="133">
        <f t="shared" si="65"/>
        <v>0</v>
      </c>
      <c r="N85" s="134">
        <f t="shared" si="61"/>
        <v>100</v>
      </c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7.25" customHeight="1">
      <c r="A86" s="22"/>
      <c r="B86" s="96"/>
      <c r="C86" s="130" t="s">
        <v>27</v>
      </c>
      <c r="D86" s="183">
        <v>200.0</v>
      </c>
      <c r="E86" s="136"/>
      <c r="G86" s="133">
        <f t="shared" ref="G86:M86" si="66">$D86*G$79</f>
        <v>100</v>
      </c>
      <c r="H86" s="133">
        <f t="shared" si="66"/>
        <v>0</v>
      </c>
      <c r="I86" s="133">
        <f t="shared" si="66"/>
        <v>0</v>
      </c>
      <c r="J86" s="133">
        <f t="shared" si="66"/>
        <v>0</v>
      </c>
      <c r="K86" s="133">
        <f t="shared" si="66"/>
        <v>0</v>
      </c>
      <c r="L86" s="133">
        <f t="shared" si="66"/>
        <v>0</v>
      </c>
      <c r="M86" s="133">
        <f t="shared" si="66"/>
        <v>0</v>
      </c>
      <c r="N86" s="134">
        <f t="shared" si="61"/>
        <v>100</v>
      </c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7.25" customHeight="1">
      <c r="A87" s="22"/>
      <c r="B87" s="96"/>
      <c r="C87" s="130" t="s">
        <v>28</v>
      </c>
      <c r="D87" s="135"/>
      <c r="E87" s="136"/>
      <c r="G87" s="133">
        <f t="shared" ref="G87:M87" si="67">$D87*G$79</f>
        <v>0</v>
      </c>
      <c r="H87" s="133">
        <f t="shared" si="67"/>
        <v>0</v>
      </c>
      <c r="I87" s="133">
        <f t="shared" si="67"/>
        <v>0</v>
      </c>
      <c r="J87" s="133">
        <f t="shared" si="67"/>
        <v>0</v>
      </c>
      <c r="K87" s="133">
        <f t="shared" si="67"/>
        <v>0</v>
      </c>
      <c r="L87" s="133">
        <f t="shared" si="67"/>
        <v>0</v>
      </c>
      <c r="M87" s="133">
        <f t="shared" si="67"/>
        <v>0</v>
      </c>
      <c r="N87" s="134">
        <f t="shared" si="61"/>
        <v>0</v>
      </c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7.25" customHeight="1">
      <c r="A88" s="22"/>
      <c r="B88" s="96"/>
      <c r="C88" s="130" t="s">
        <v>29</v>
      </c>
      <c r="D88" s="135"/>
      <c r="E88" s="136"/>
      <c r="G88" s="133">
        <f t="shared" ref="G88:M88" si="68">$D88*G$79</f>
        <v>0</v>
      </c>
      <c r="H88" s="133">
        <f t="shared" si="68"/>
        <v>0</v>
      </c>
      <c r="I88" s="133">
        <f t="shared" si="68"/>
        <v>0</v>
      </c>
      <c r="J88" s="133">
        <f t="shared" si="68"/>
        <v>0</v>
      </c>
      <c r="K88" s="133">
        <f t="shared" si="68"/>
        <v>0</v>
      </c>
      <c r="L88" s="133">
        <f t="shared" si="68"/>
        <v>0</v>
      </c>
      <c r="M88" s="133">
        <f t="shared" si="68"/>
        <v>0</v>
      </c>
      <c r="N88" s="134">
        <f t="shared" si="61"/>
        <v>0</v>
      </c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7.25" customHeight="1">
      <c r="A89" s="22"/>
      <c r="B89" s="96"/>
      <c r="C89" s="130" t="s">
        <v>30</v>
      </c>
      <c r="D89" s="135"/>
      <c r="E89" s="136"/>
      <c r="G89" s="133">
        <f t="shared" ref="G89:M89" si="69">$D89*G$79</f>
        <v>0</v>
      </c>
      <c r="H89" s="133">
        <f t="shared" si="69"/>
        <v>0</v>
      </c>
      <c r="I89" s="133">
        <f t="shared" si="69"/>
        <v>0</v>
      </c>
      <c r="J89" s="133">
        <f t="shared" si="69"/>
        <v>0</v>
      </c>
      <c r="K89" s="133">
        <f t="shared" si="69"/>
        <v>0</v>
      </c>
      <c r="L89" s="133">
        <f t="shared" si="69"/>
        <v>0</v>
      </c>
      <c r="M89" s="133">
        <f t="shared" si="69"/>
        <v>0</v>
      </c>
      <c r="N89" s="134">
        <f t="shared" si="61"/>
        <v>0</v>
      </c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7.25" customHeight="1">
      <c r="A90" s="22"/>
      <c r="B90" s="96"/>
      <c r="C90" s="130" t="s">
        <v>31</v>
      </c>
      <c r="D90" s="135"/>
      <c r="E90" s="136"/>
      <c r="G90" s="133">
        <f t="shared" ref="G90:M90" si="70">$D90*G$79</f>
        <v>0</v>
      </c>
      <c r="H90" s="133">
        <f t="shared" si="70"/>
        <v>0</v>
      </c>
      <c r="I90" s="133">
        <f t="shared" si="70"/>
        <v>0</v>
      </c>
      <c r="J90" s="133">
        <f t="shared" si="70"/>
        <v>0</v>
      </c>
      <c r="K90" s="133">
        <f t="shared" si="70"/>
        <v>0</v>
      </c>
      <c r="L90" s="133">
        <f t="shared" si="70"/>
        <v>0</v>
      </c>
      <c r="M90" s="133">
        <f t="shared" si="70"/>
        <v>0</v>
      </c>
      <c r="N90" s="134">
        <f t="shared" si="61"/>
        <v>0</v>
      </c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7.25" customHeight="1">
      <c r="A91" s="22"/>
      <c r="B91" s="96"/>
      <c r="C91" s="130" t="s">
        <v>32</v>
      </c>
      <c r="D91" s="135"/>
      <c r="E91" s="141"/>
      <c r="G91" s="133">
        <f t="shared" ref="G91:M91" si="71">$D91*G$79</f>
        <v>0</v>
      </c>
      <c r="H91" s="133">
        <f t="shared" si="71"/>
        <v>0</v>
      </c>
      <c r="I91" s="133">
        <f t="shared" si="71"/>
        <v>0</v>
      </c>
      <c r="J91" s="133">
        <f t="shared" si="71"/>
        <v>0</v>
      </c>
      <c r="K91" s="133">
        <f t="shared" si="71"/>
        <v>0</v>
      </c>
      <c r="L91" s="133">
        <f t="shared" si="71"/>
        <v>0</v>
      </c>
      <c r="M91" s="133">
        <f t="shared" si="71"/>
        <v>0</v>
      </c>
      <c r="N91" s="142">
        <f t="shared" si="61"/>
        <v>0</v>
      </c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7.25" customHeight="1">
      <c r="A92" s="22"/>
      <c r="B92" s="96"/>
      <c r="C92" s="143" t="s">
        <v>55</v>
      </c>
      <c r="D92" s="144">
        <f t="shared" ref="D92:E92" si="72">SUM(D80:D91)</f>
        <v>400</v>
      </c>
      <c r="E92" s="145">
        <f t="shared" si="72"/>
        <v>0</v>
      </c>
      <c r="G92" s="146">
        <f t="shared" ref="G92:N92" si="73">SUM(G80:G91)</f>
        <v>200</v>
      </c>
      <c r="H92" s="184">
        <f t="shared" si="73"/>
        <v>0</v>
      </c>
      <c r="I92" s="184">
        <f t="shared" si="73"/>
        <v>0</v>
      </c>
      <c r="J92" s="184">
        <f t="shared" si="73"/>
        <v>0</v>
      </c>
      <c r="K92" s="184">
        <f t="shared" si="73"/>
        <v>0</v>
      </c>
      <c r="L92" s="184">
        <f t="shared" si="73"/>
        <v>0</v>
      </c>
      <c r="M92" s="184">
        <f t="shared" si="73"/>
        <v>0</v>
      </c>
      <c r="N92" s="185">
        <f t="shared" si="73"/>
        <v>200</v>
      </c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7.25" customHeight="1">
      <c r="A93" s="64"/>
      <c r="B93" s="78"/>
      <c r="C93" s="148" t="s">
        <v>52</v>
      </c>
      <c r="D93" s="176">
        <f>D92-SUM(G92:M92)</f>
        <v>200</v>
      </c>
      <c r="E93" s="170"/>
      <c r="G93" s="150"/>
      <c r="H93" s="150"/>
      <c r="I93" s="150"/>
      <c r="J93" s="150"/>
      <c r="K93" s="150"/>
      <c r="L93" s="150"/>
      <c r="M93" s="150"/>
      <c r="N93" s="217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7.25" customHeight="1">
      <c r="A94" s="218"/>
      <c r="B94" s="218"/>
      <c r="C94" s="218"/>
      <c r="D94" s="218"/>
      <c r="E94" s="117"/>
      <c r="F94" s="218"/>
      <c r="G94" s="218"/>
      <c r="H94" s="218"/>
      <c r="I94" s="218"/>
      <c r="J94" s="218"/>
      <c r="K94" s="218"/>
      <c r="L94" s="218"/>
      <c r="M94" s="219"/>
      <c r="N94" s="219"/>
      <c r="O94" s="219"/>
      <c r="P94" s="218"/>
      <c r="Q94" s="218"/>
      <c r="R94" s="218"/>
      <c r="S94" s="218"/>
      <c r="T94" s="218"/>
      <c r="U94" s="218"/>
      <c r="V94" s="218"/>
      <c r="W94" s="218"/>
      <c r="X94" s="218"/>
      <c r="Y94" s="218"/>
      <c r="Z94" s="218"/>
      <c r="AA94" s="218"/>
    </row>
    <row r="95" ht="17.25" customHeight="1">
      <c r="A95" s="218"/>
      <c r="B95" s="218"/>
      <c r="C95" s="218"/>
      <c r="D95" s="218"/>
      <c r="E95" s="117"/>
      <c r="F95" s="218"/>
      <c r="G95" s="218"/>
      <c r="H95" s="218"/>
      <c r="I95" s="218"/>
      <c r="J95" s="218"/>
      <c r="K95" s="218"/>
      <c r="L95" s="218"/>
      <c r="M95" s="219"/>
      <c r="N95" s="219"/>
      <c r="O95" s="219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8"/>
    </row>
    <row r="96" ht="30.0" customHeight="1">
      <c r="A96" s="220"/>
      <c r="B96" s="73"/>
      <c r="C96" s="159" t="s">
        <v>19</v>
      </c>
      <c r="D96" s="180" t="s">
        <v>44</v>
      </c>
      <c r="E96" s="160" t="s">
        <v>45</v>
      </c>
      <c r="F96" s="201"/>
      <c r="G96" s="126">
        <v>0.5</v>
      </c>
      <c r="H96" s="126">
        <v>0.0</v>
      </c>
      <c r="I96" s="126">
        <v>0.0</v>
      </c>
      <c r="J96" s="126">
        <v>0.0</v>
      </c>
      <c r="K96" s="126">
        <v>0.0</v>
      </c>
      <c r="L96" s="126">
        <v>0.0</v>
      </c>
      <c r="M96" s="126">
        <v>0.0</v>
      </c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7.25" customHeight="1">
      <c r="A97" s="164">
        <v>20.0</v>
      </c>
      <c r="B97" s="221" t="s">
        <v>56</v>
      </c>
      <c r="C97" s="166" t="s">
        <v>21</v>
      </c>
      <c r="D97" s="135"/>
      <c r="E97" s="136"/>
      <c r="G97" s="133">
        <f t="shared" ref="G97:M97" si="74">$D97*G$96</f>
        <v>0</v>
      </c>
      <c r="H97" s="133">
        <f t="shared" si="74"/>
        <v>0</v>
      </c>
      <c r="I97" s="133">
        <f t="shared" si="74"/>
        <v>0</v>
      </c>
      <c r="J97" s="133">
        <f t="shared" si="74"/>
        <v>0</v>
      </c>
      <c r="K97" s="133">
        <f t="shared" si="74"/>
        <v>0</v>
      </c>
      <c r="L97" s="133">
        <f t="shared" si="74"/>
        <v>0</v>
      </c>
      <c r="M97" s="133">
        <f t="shared" si="74"/>
        <v>0</v>
      </c>
      <c r="N97" s="134">
        <f t="shared" ref="N97:N108" si="76">SUM(G97:L97)</f>
        <v>0</v>
      </c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7.25" customHeight="1">
      <c r="A98" s="22"/>
      <c r="B98" s="169"/>
      <c r="C98" s="130" t="s">
        <v>22</v>
      </c>
      <c r="D98" s="135"/>
      <c r="E98" s="136"/>
      <c r="G98" s="133">
        <f t="shared" ref="G98:M98" si="75">$D98*G$96</f>
        <v>0</v>
      </c>
      <c r="H98" s="133">
        <f t="shared" si="75"/>
        <v>0</v>
      </c>
      <c r="I98" s="133">
        <f t="shared" si="75"/>
        <v>0</v>
      </c>
      <c r="J98" s="133">
        <f t="shared" si="75"/>
        <v>0</v>
      </c>
      <c r="K98" s="133">
        <f t="shared" si="75"/>
        <v>0</v>
      </c>
      <c r="L98" s="133">
        <f t="shared" si="75"/>
        <v>0</v>
      </c>
      <c r="M98" s="133">
        <f t="shared" si="75"/>
        <v>0</v>
      </c>
      <c r="N98" s="137">
        <f t="shared" si="76"/>
        <v>0</v>
      </c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7.25" customHeight="1">
      <c r="A99" s="22"/>
      <c r="B99" s="169"/>
      <c r="C99" s="130" t="s">
        <v>23</v>
      </c>
      <c r="D99" s="135"/>
      <c r="E99" s="136"/>
      <c r="G99" s="133">
        <f t="shared" ref="G99:M99" si="77">$D99*G$96</f>
        <v>0</v>
      </c>
      <c r="H99" s="133">
        <f t="shared" si="77"/>
        <v>0</v>
      </c>
      <c r="I99" s="133">
        <f t="shared" si="77"/>
        <v>0</v>
      </c>
      <c r="J99" s="133">
        <f t="shared" si="77"/>
        <v>0</v>
      </c>
      <c r="K99" s="133">
        <f t="shared" si="77"/>
        <v>0</v>
      </c>
      <c r="L99" s="133">
        <f t="shared" si="77"/>
        <v>0</v>
      </c>
      <c r="M99" s="133">
        <f t="shared" si="77"/>
        <v>0</v>
      </c>
      <c r="N99" s="134">
        <f t="shared" si="76"/>
        <v>0</v>
      </c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7.25" customHeight="1">
      <c r="A100" s="22"/>
      <c r="B100" s="169"/>
      <c r="C100" s="130" t="s">
        <v>24</v>
      </c>
      <c r="D100" s="135"/>
      <c r="E100" s="136"/>
      <c r="G100" s="133">
        <f t="shared" ref="G100:M100" si="78">$D100*G$96</f>
        <v>0</v>
      </c>
      <c r="H100" s="133">
        <f t="shared" si="78"/>
        <v>0</v>
      </c>
      <c r="I100" s="133">
        <f t="shared" si="78"/>
        <v>0</v>
      </c>
      <c r="J100" s="133">
        <f t="shared" si="78"/>
        <v>0</v>
      </c>
      <c r="K100" s="133">
        <f t="shared" si="78"/>
        <v>0</v>
      </c>
      <c r="L100" s="133">
        <f t="shared" si="78"/>
        <v>0</v>
      </c>
      <c r="M100" s="133">
        <f t="shared" si="78"/>
        <v>0</v>
      </c>
      <c r="N100" s="134">
        <f t="shared" si="76"/>
        <v>0</v>
      </c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7.25" customHeight="1">
      <c r="A101" s="22"/>
      <c r="B101" s="169"/>
      <c r="C101" s="130" t="s">
        <v>25</v>
      </c>
      <c r="D101" s="135"/>
      <c r="E101" s="136"/>
      <c r="G101" s="133">
        <f t="shared" ref="G101:M101" si="79">$D101*G$96</f>
        <v>0</v>
      </c>
      <c r="H101" s="133">
        <f t="shared" si="79"/>
        <v>0</v>
      </c>
      <c r="I101" s="133">
        <f t="shared" si="79"/>
        <v>0</v>
      </c>
      <c r="J101" s="133">
        <f t="shared" si="79"/>
        <v>0</v>
      </c>
      <c r="K101" s="133">
        <f t="shared" si="79"/>
        <v>0</v>
      </c>
      <c r="L101" s="133">
        <f t="shared" si="79"/>
        <v>0</v>
      </c>
      <c r="M101" s="133">
        <f t="shared" si="79"/>
        <v>0</v>
      </c>
      <c r="N101" s="134">
        <f t="shared" si="76"/>
        <v>0</v>
      </c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7.25" customHeight="1">
      <c r="A102" s="22"/>
      <c r="B102" s="169"/>
      <c r="C102" s="130" t="s">
        <v>26</v>
      </c>
      <c r="D102" s="135"/>
      <c r="E102" s="136"/>
      <c r="G102" s="133">
        <f t="shared" ref="G102:M102" si="80">$D102*G$96</f>
        <v>0</v>
      </c>
      <c r="H102" s="133">
        <f t="shared" si="80"/>
        <v>0</v>
      </c>
      <c r="I102" s="133">
        <f t="shared" si="80"/>
        <v>0</v>
      </c>
      <c r="J102" s="133">
        <f t="shared" si="80"/>
        <v>0</v>
      </c>
      <c r="K102" s="133">
        <f t="shared" si="80"/>
        <v>0</v>
      </c>
      <c r="L102" s="133">
        <f t="shared" si="80"/>
        <v>0</v>
      </c>
      <c r="M102" s="133">
        <f t="shared" si="80"/>
        <v>0</v>
      </c>
      <c r="N102" s="134">
        <f t="shared" si="76"/>
        <v>0</v>
      </c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7.25" customHeight="1">
      <c r="A103" s="22"/>
      <c r="B103" s="169"/>
      <c r="C103" s="130" t="s">
        <v>27</v>
      </c>
      <c r="D103" s="135"/>
      <c r="E103" s="136"/>
      <c r="G103" s="133">
        <f t="shared" ref="G103:M103" si="81">$D103*G$96</f>
        <v>0</v>
      </c>
      <c r="H103" s="133">
        <f t="shared" si="81"/>
        <v>0</v>
      </c>
      <c r="I103" s="133">
        <f t="shared" si="81"/>
        <v>0</v>
      </c>
      <c r="J103" s="133">
        <f t="shared" si="81"/>
        <v>0</v>
      </c>
      <c r="K103" s="133">
        <f t="shared" si="81"/>
        <v>0</v>
      </c>
      <c r="L103" s="133">
        <f t="shared" si="81"/>
        <v>0</v>
      </c>
      <c r="M103" s="133">
        <f t="shared" si="81"/>
        <v>0</v>
      </c>
      <c r="N103" s="134">
        <f t="shared" si="76"/>
        <v>0</v>
      </c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7.25" customHeight="1">
      <c r="A104" s="22"/>
      <c r="B104" s="169"/>
      <c r="C104" s="130" t="s">
        <v>28</v>
      </c>
      <c r="D104" s="135">
        <v>200.0</v>
      </c>
      <c r="E104" s="136"/>
      <c r="G104" s="133">
        <f t="shared" ref="G104:M104" si="82">$D104*G$96</f>
        <v>100</v>
      </c>
      <c r="H104" s="133">
        <f t="shared" si="82"/>
        <v>0</v>
      </c>
      <c r="I104" s="133">
        <f t="shared" si="82"/>
        <v>0</v>
      </c>
      <c r="J104" s="133">
        <f t="shared" si="82"/>
        <v>0</v>
      </c>
      <c r="K104" s="133">
        <f t="shared" si="82"/>
        <v>0</v>
      </c>
      <c r="L104" s="133">
        <f t="shared" si="82"/>
        <v>0</v>
      </c>
      <c r="M104" s="133">
        <f t="shared" si="82"/>
        <v>0</v>
      </c>
      <c r="N104" s="134">
        <f t="shared" si="76"/>
        <v>100</v>
      </c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7.25" customHeight="1">
      <c r="A105" s="22"/>
      <c r="B105" s="169"/>
      <c r="C105" s="130" t="s">
        <v>29</v>
      </c>
      <c r="D105" s="135"/>
      <c r="E105" s="136"/>
      <c r="G105" s="133">
        <f t="shared" ref="G105:M105" si="83">$D105*G$96</f>
        <v>0</v>
      </c>
      <c r="H105" s="133">
        <f t="shared" si="83"/>
        <v>0</v>
      </c>
      <c r="I105" s="133">
        <f t="shared" si="83"/>
        <v>0</v>
      </c>
      <c r="J105" s="133">
        <f t="shared" si="83"/>
        <v>0</v>
      </c>
      <c r="K105" s="133">
        <f t="shared" si="83"/>
        <v>0</v>
      </c>
      <c r="L105" s="133">
        <f t="shared" si="83"/>
        <v>0</v>
      </c>
      <c r="M105" s="133">
        <f t="shared" si="83"/>
        <v>0</v>
      </c>
      <c r="N105" s="134">
        <f t="shared" si="76"/>
        <v>0</v>
      </c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7.25" customHeight="1">
      <c r="A106" s="22"/>
      <c r="B106" s="169"/>
      <c r="C106" s="130" t="s">
        <v>30</v>
      </c>
      <c r="D106" s="135"/>
      <c r="E106" s="136"/>
      <c r="G106" s="133">
        <f t="shared" ref="G106:M106" si="84">$D106*G$96</f>
        <v>0</v>
      </c>
      <c r="H106" s="133">
        <f t="shared" si="84"/>
        <v>0</v>
      </c>
      <c r="I106" s="133">
        <f t="shared" si="84"/>
        <v>0</v>
      </c>
      <c r="J106" s="133">
        <f t="shared" si="84"/>
        <v>0</v>
      </c>
      <c r="K106" s="133">
        <f t="shared" si="84"/>
        <v>0</v>
      </c>
      <c r="L106" s="133">
        <f t="shared" si="84"/>
        <v>0</v>
      </c>
      <c r="M106" s="133">
        <f t="shared" si="84"/>
        <v>0</v>
      </c>
      <c r="N106" s="134">
        <f t="shared" si="76"/>
        <v>0</v>
      </c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7.25" customHeight="1">
      <c r="A107" s="22"/>
      <c r="B107" s="169"/>
      <c r="C107" s="130" t="s">
        <v>31</v>
      </c>
      <c r="D107" s="135"/>
      <c r="E107" s="136"/>
      <c r="G107" s="133">
        <f t="shared" ref="G107:M107" si="85">$D107*G$96</f>
        <v>0</v>
      </c>
      <c r="H107" s="133">
        <f t="shared" si="85"/>
        <v>0</v>
      </c>
      <c r="I107" s="133">
        <f t="shared" si="85"/>
        <v>0</v>
      </c>
      <c r="J107" s="133">
        <f t="shared" si="85"/>
        <v>0</v>
      </c>
      <c r="K107" s="133">
        <f t="shared" si="85"/>
        <v>0</v>
      </c>
      <c r="L107" s="133">
        <f t="shared" si="85"/>
        <v>0</v>
      </c>
      <c r="M107" s="133">
        <f t="shared" si="85"/>
        <v>0</v>
      </c>
      <c r="N107" s="134">
        <f t="shared" si="76"/>
        <v>0</v>
      </c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7.25" customHeight="1">
      <c r="A108" s="22"/>
      <c r="B108" s="169"/>
      <c r="C108" s="130" t="s">
        <v>32</v>
      </c>
      <c r="D108" s="135"/>
      <c r="E108" s="141"/>
      <c r="G108" s="133">
        <f t="shared" ref="G108:M108" si="86">$D108*G$96</f>
        <v>0</v>
      </c>
      <c r="H108" s="133">
        <f t="shared" si="86"/>
        <v>0</v>
      </c>
      <c r="I108" s="133">
        <f t="shared" si="86"/>
        <v>0</v>
      </c>
      <c r="J108" s="133">
        <f t="shared" si="86"/>
        <v>0</v>
      </c>
      <c r="K108" s="133">
        <f t="shared" si="86"/>
        <v>0</v>
      </c>
      <c r="L108" s="133">
        <f t="shared" si="86"/>
        <v>0</v>
      </c>
      <c r="M108" s="133">
        <f t="shared" si="86"/>
        <v>0</v>
      </c>
      <c r="N108" s="142">
        <f t="shared" si="76"/>
        <v>0</v>
      </c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7.25" customHeight="1">
      <c r="A109" s="22"/>
      <c r="B109" s="169"/>
      <c r="C109" s="143" t="s">
        <v>33</v>
      </c>
      <c r="D109" s="149">
        <f>SUBTOTAL(9,D97:D108)</f>
        <v>200</v>
      </c>
      <c r="E109" s="145">
        <f>SUM(E97:E108)</f>
        <v>0</v>
      </c>
      <c r="G109" s="146">
        <f t="shared" ref="G109:M109" si="87">SUM(G97:G108)</f>
        <v>100</v>
      </c>
      <c r="H109" s="146">
        <f t="shared" si="87"/>
        <v>0</v>
      </c>
      <c r="I109" s="146">
        <f t="shared" si="87"/>
        <v>0</v>
      </c>
      <c r="J109" s="146">
        <f t="shared" si="87"/>
        <v>0</v>
      </c>
      <c r="K109" s="146">
        <f t="shared" si="87"/>
        <v>0</v>
      </c>
      <c r="L109" s="146">
        <f t="shared" si="87"/>
        <v>0</v>
      </c>
      <c r="M109" s="146">
        <f t="shared" si="87"/>
        <v>0</v>
      </c>
      <c r="N109" s="176">
        <f>D109-SUM(G109:M109)</f>
        <v>100</v>
      </c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7.25" customHeight="1">
      <c r="A110" s="64"/>
      <c r="B110" s="175"/>
      <c r="C110" s="148" t="s">
        <v>52</v>
      </c>
      <c r="D110" s="222">
        <f>D109-SUM(H108:M109)</f>
        <v>200</v>
      </c>
      <c r="E110" s="6"/>
      <c r="G110" s="150"/>
      <c r="H110" s="150"/>
      <c r="I110" s="150"/>
      <c r="J110" s="150"/>
      <c r="K110" s="150"/>
      <c r="L110" s="150"/>
      <c r="M110" s="150"/>
      <c r="N110" s="223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7.25" customHeight="1">
      <c r="A111" s="218"/>
      <c r="B111" s="218"/>
      <c r="C111" s="218"/>
      <c r="D111" s="218"/>
      <c r="E111" s="218"/>
      <c r="F111" s="218"/>
      <c r="G111" s="218"/>
      <c r="H111" s="218"/>
      <c r="I111" s="218"/>
      <c r="J111" s="218"/>
      <c r="K111" s="218"/>
      <c r="L111" s="218"/>
      <c r="M111" s="219"/>
      <c r="N111" s="224"/>
      <c r="O111" s="225"/>
      <c r="P111" s="218"/>
      <c r="Q111" s="218"/>
      <c r="R111" s="218"/>
      <c r="S111" s="218"/>
      <c r="T111" s="218"/>
      <c r="U111" s="218"/>
      <c r="V111" s="218"/>
      <c r="W111" s="218"/>
      <c r="X111" s="218"/>
      <c r="Y111" s="218"/>
      <c r="Z111" s="218"/>
      <c r="AA111" s="218"/>
    </row>
    <row r="112" ht="17.25" customHeight="1">
      <c r="A112" s="218"/>
      <c r="B112" s="218"/>
      <c r="C112" s="218"/>
      <c r="D112" s="218"/>
      <c r="E112" s="218"/>
      <c r="F112" s="218"/>
      <c r="G112" s="218"/>
      <c r="H112" s="218"/>
      <c r="I112" s="218"/>
      <c r="J112" s="218"/>
      <c r="K112" s="218"/>
      <c r="L112" s="218"/>
      <c r="M112" s="219"/>
      <c r="N112" s="224"/>
      <c r="O112" s="225"/>
      <c r="P112" s="218"/>
      <c r="Q112" s="218"/>
      <c r="R112" s="218"/>
      <c r="S112" s="218"/>
      <c r="T112" s="218"/>
      <c r="U112" s="218"/>
      <c r="V112" s="218"/>
      <c r="W112" s="218"/>
      <c r="X112" s="218"/>
      <c r="Y112" s="218"/>
      <c r="Z112" s="218"/>
      <c r="AA112" s="218"/>
    </row>
    <row r="113" ht="27.75" customHeight="1">
      <c r="A113" s="177"/>
      <c r="B113" s="159"/>
      <c r="C113" s="159" t="s">
        <v>19</v>
      </c>
      <c r="D113" s="159" t="s">
        <v>44</v>
      </c>
      <c r="E113" s="160" t="s">
        <v>45</v>
      </c>
      <c r="F113" s="226"/>
      <c r="G113" s="162">
        <v>0.5</v>
      </c>
      <c r="H113" s="162">
        <v>0.0</v>
      </c>
      <c r="I113" s="162">
        <v>0.0</v>
      </c>
      <c r="J113" s="162">
        <v>0.0</v>
      </c>
      <c r="K113" s="162">
        <v>0.0</v>
      </c>
      <c r="L113" s="162">
        <v>0.0</v>
      </c>
      <c r="M113" s="162"/>
      <c r="N113" s="227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7.25" customHeight="1">
      <c r="A114" s="164">
        <v>27.0</v>
      </c>
      <c r="B114" s="221" t="s">
        <v>57</v>
      </c>
      <c r="C114" s="166" t="s">
        <v>21</v>
      </c>
      <c r="D114" s="135"/>
      <c r="E114" s="136"/>
      <c r="F114" s="73"/>
      <c r="G114" s="133">
        <f t="shared" ref="G114:M114" si="88">$D114*G$113</f>
        <v>0</v>
      </c>
      <c r="H114" s="133">
        <f t="shared" si="88"/>
        <v>0</v>
      </c>
      <c r="I114" s="133">
        <f t="shared" si="88"/>
        <v>0</v>
      </c>
      <c r="J114" s="133">
        <f t="shared" si="88"/>
        <v>0</v>
      </c>
      <c r="K114" s="133">
        <f t="shared" si="88"/>
        <v>0</v>
      </c>
      <c r="L114" s="133">
        <f t="shared" si="88"/>
        <v>0</v>
      </c>
      <c r="M114" s="133">
        <f t="shared" si="88"/>
        <v>0</v>
      </c>
      <c r="N114" s="134">
        <f t="shared" ref="N114:N125" si="90">SUM(G114:L114)</f>
        <v>0</v>
      </c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7.25" customHeight="1">
      <c r="A115" s="22"/>
      <c r="B115" s="169"/>
      <c r="C115" s="130" t="s">
        <v>22</v>
      </c>
      <c r="D115" s="135"/>
      <c r="E115" s="136"/>
      <c r="F115" s="73"/>
      <c r="G115" s="133">
        <f t="shared" ref="G115:M115" si="89">$D115*G$113</f>
        <v>0</v>
      </c>
      <c r="H115" s="133">
        <f t="shared" si="89"/>
        <v>0</v>
      </c>
      <c r="I115" s="133">
        <f t="shared" si="89"/>
        <v>0</v>
      </c>
      <c r="J115" s="133">
        <f t="shared" si="89"/>
        <v>0</v>
      </c>
      <c r="K115" s="133">
        <f t="shared" si="89"/>
        <v>0</v>
      </c>
      <c r="L115" s="133">
        <f t="shared" si="89"/>
        <v>0</v>
      </c>
      <c r="M115" s="133">
        <f t="shared" si="89"/>
        <v>0</v>
      </c>
      <c r="N115" s="137">
        <f t="shared" si="90"/>
        <v>0</v>
      </c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7.25" customHeight="1">
      <c r="A116" s="22"/>
      <c r="B116" s="169"/>
      <c r="C116" s="130" t="s">
        <v>23</v>
      </c>
      <c r="D116" s="135"/>
      <c r="E116" s="136"/>
      <c r="F116" s="73"/>
      <c r="G116" s="133">
        <f t="shared" ref="G116:M116" si="91">$D116*G$113</f>
        <v>0</v>
      </c>
      <c r="H116" s="133">
        <f t="shared" si="91"/>
        <v>0</v>
      </c>
      <c r="I116" s="133">
        <f t="shared" si="91"/>
        <v>0</v>
      </c>
      <c r="J116" s="133">
        <f t="shared" si="91"/>
        <v>0</v>
      </c>
      <c r="K116" s="133">
        <f t="shared" si="91"/>
        <v>0</v>
      </c>
      <c r="L116" s="133">
        <f t="shared" si="91"/>
        <v>0</v>
      </c>
      <c r="M116" s="133">
        <f t="shared" si="91"/>
        <v>0</v>
      </c>
      <c r="N116" s="134">
        <f t="shared" si="90"/>
        <v>0</v>
      </c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7.25" customHeight="1">
      <c r="A117" s="22"/>
      <c r="B117" s="169"/>
      <c r="C117" s="130" t="s">
        <v>24</v>
      </c>
      <c r="D117" s="135"/>
      <c r="E117" s="136"/>
      <c r="F117" s="73"/>
      <c r="G117" s="133">
        <f t="shared" ref="G117:M117" si="92">$D117*G$113</f>
        <v>0</v>
      </c>
      <c r="H117" s="133">
        <f t="shared" si="92"/>
        <v>0</v>
      </c>
      <c r="I117" s="133">
        <f t="shared" si="92"/>
        <v>0</v>
      </c>
      <c r="J117" s="133">
        <f t="shared" si="92"/>
        <v>0</v>
      </c>
      <c r="K117" s="133">
        <f t="shared" si="92"/>
        <v>0</v>
      </c>
      <c r="L117" s="133">
        <f t="shared" si="92"/>
        <v>0</v>
      </c>
      <c r="M117" s="133">
        <f t="shared" si="92"/>
        <v>0</v>
      </c>
      <c r="N117" s="134">
        <f t="shared" si="90"/>
        <v>0</v>
      </c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7.25" customHeight="1">
      <c r="A118" s="22"/>
      <c r="B118" s="169"/>
      <c r="C118" s="130" t="s">
        <v>25</v>
      </c>
      <c r="D118" s="135"/>
      <c r="E118" s="136"/>
      <c r="F118" s="73"/>
      <c r="G118" s="133">
        <f t="shared" ref="G118:M118" si="93">$D118*G$113</f>
        <v>0</v>
      </c>
      <c r="H118" s="133">
        <f t="shared" si="93"/>
        <v>0</v>
      </c>
      <c r="I118" s="133">
        <f t="shared" si="93"/>
        <v>0</v>
      </c>
      <c r="J118" s="133">
        <f t="shared" si="93"/>
        <v>0</v>
      </c>
      <c r="K118" s="133">
        <f t="shared" si="93"/>
        <v>0</v>
      </c>
      <c r="L118" s="133">
        <f t="shared" si="93"/>
        <v>0</v>
      </c>
      <c r="M118" s="133">
        <f t="shared" si="93"/>
        <v>0</v>
      </c>
      <c r="N118" s="134">
        <f t="shared" si="90"/>
        <v>0</v>
      </c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7.25" customHeight="1">
      <c r="A119" s="22"/>
      <c r="B119" s="169"/>
      <c r="C119" s="130" t="s">
        <v>26</v>
      </c>
      <c r="D119" s="135"/>
      <c r="E119" s="136"/>
      <c r="F119" s="73"/>
      <c r="G119" s="133">
        <f t="shared" ref="G119:M119" si="94">$D119*G$113</f>
        <v>0</v>
      </c>
      <c r="H119" s="133">
        <f t="shared" si="94"/>
        <v>0</v>
      </c>
      <c r="I119" s="133">
        <f t="shared" si="94"/>
        <v>0</v>
      </c>
      <c r="J119" s="133">
        <f t="shared" si="94"/>
        <v>0</v>
      </c>
      <c r="K119" s="133">
        <f t="shared" si="94"/>
        <v>0</v>
      </c>
      <c r="L119" s="133">
        <f t="shared" si="94"/>
        <v>0</v>
      </c>
      <c r="M119" s="133">
        <f t="shared" si="94"/>
        <v>0</v>
      </c>
      <c r="N119" s="134">
        <f t="shared" si="90"/>
        <v>0</v>
      </c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7.25" customHeight="1">
      <c r="A120" s="22"/>
      <c r="B120" s="169"/>
      <c r="C120" s="130" t="s">
        <v>27</v>
      </c>
      <c r="D120" s="135">
        <v>183.33</v>
      </c>
      <c r="E120" s="136"/>
      <c r="F120" s="73"/>
      <c r="G120" s="133">
        <f t="shared" ref="G120:M120" si="95">$D120*G$113</f>
        <v>91.665</v>
      </c>
      <c r="H120" s="133">
        <f t="shared" si="95"/>
        <v>0</v>
      </c>
      <c r="I120" s="133">
        <f t="shared" si="95"/>
        <v>0</v>
      </c>
      <c r="J120" s="133">
        <f t="shared" si="95"/>
        <v>0</v>
      </c>
      <c r="K120" s="133">
        <f t="shared" si="95"/>
        <v>0</v>
      </c>
      <c r="L120" s="133">
        <f t="shared" si="95"/>
        <v>0</v>
      </c>
      <c r="M120" s="133">
        <f t="shared" si="95"/>
        <v>0</v>
      </c>
      <c r="N120" s="134">
        <f t="shared" si="90"/>
        <v>91.665</v>
      </c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7.25" customHeight="1">
      <c r="A121" s="22"/>
      <c r="B121" s="169"/>
      <c r="C121" s="130" t="s">
        <v>28</v>
      </c>
      <c r="D121" s="135">
        <v>150.0</v>
      </c>
      <c r="E121" s="136"/>
      <c r="F121" s="73"/>
      <c r="G121" s="133">
        <f t="shared" ref="G121:M121" si="96">$D121*G$113</f>
        <v>75</v>
      </c>
      <c r="H121" s="133">
        <f t="shared" si="96"/>
        <v>0</v>
      </c>
      <c r="I121" s="133">
        <f t="shared" si="96"/>
        <v>0</v>
      </c>
      <c r="J121" s="133">
        <f t="shared" si="96"/>
        <v>0</v>
      </c>
      <c r="K121" s="133">
        <f t="shared" si="96"/>
        <v>0</v>
      </c>
      <c r="L121" s="133">
        <f t="shared" si="96"/>
        <v>0</v>
      </c>
      <c r="M121" s="133">
        <f t="shared" si="96"/>
        <v>0</v>
      </c>
      <c r="N121" s="134">
        <f t="shared" si="90"/>
        <v>75</v>
      </c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7.25" customHeight="1">
      <c r="A122" s="22"/>
      <c r="B122" s="169"/>
      <c r="C122" s="130" t="s">
        <v>29</v>
      </c>
      <c r="D122" s="183">
        <v>200.0</v>
      </c>
      <c r="E122" s="228">
        <v>0.0</v>
      </c>
      <c r="F122" s="73"/>
      <c r="G122" s="229">
        <f t="shared" ref="G122:M122" si="97">$D122*G$113</f>
        <v>100</v>
      </c>
      <c r="H122" s="133">
        <f t="shared" si="97"/>
        <v>0</v>
      </c>
      <c r="I122" s="133">
        <f t="shared" si="97"/>
        <v>0</v>
      </c>
      <c r="J122" s="133">
        <f t="shared" si="97"/>
        <v>0</v>
      </c>
      <c r="K122" s="133">
        <f t="shared" si="97"/>
        <v>0</v>
      </c>
      <c r="L122" s="133">
        <f t="shared" si="97"/>
        <v>0</v>
      </c>
      <c r="M122" s="133">
        <f t="shared" si="97"/>
        <v>0</v>
      </c>
      <c r="N122" s="134">
        <f t="shared" si="90"/>
        <v>100</v>
      </c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7.25" customHeight="1">
      <c r="A123" s="22"/>
      <c r="B123" s="169"/>
      <c r="C123" s="130" t="s">
        <v>30</v>
      </c>
      <c r="D123" s="135"/>
      <c r="E123" s="136"/>
      <c r="F123" s="73"/>
      <c r="G123" s="133">
        <f t="shared" ref="G123:M123" si="98">$D123*G$113</f>
        <v>0</v>
      </c>
      <c r="H123" s="133">
        <f t="shared" si="98"/>
        <v>0</v>
      </c>
      <c r="I123" s="133">
        <f t="shared" si="98"/>
        <v>0</v>
      </c>
      <c r="J123" s="133">
        <f t="shared" si="98"/>
        <v>0</v>
      </c>
      <c r="K123" s="133">
        <f t="shared" si="98"/>
        <v>0</v>
      </c>
      <c r="L123" s="133">
        <f t="shared" si="98"/>
        <v>0</v>
      </c>
      <c r="M123" s="133">
        <f t="shared" si="98"/>
        <v>0</v>
      </c>
      <c r="N123" s="134">
        <f t="shared" si="90"/>
        <v>0</v>
      </c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7.25" customHeight="1">
      <c r="A124" s="22"/>
      <c r="B124" s="169"/>
      <c r="C124" s="130" t="s">
        <v>31</v>
      </c>
      <c r="D124" s="135"/>
      <c r="E124" s="136"/>
      <c r="F124" s="73"/>
      <c r="G124" s="133">
        <f t="shared" ref="G124:M124" si="99">$D124*G$113</f>
        <v>0</v>
      </c>
      <c r="H124" s="133">
        <f t="shared" si="99"/>
        <v>0</v>
      </c>
      <c r="I124" s="133">
        <f t="shared" si="99"/>
        <v>0</v>
      </c>
      <c r="J124" s="133">
        <f t="shared" si="99"/>
        <v>0</v>
      </c>
      <c r="K124" s="133">
        <f t="shared" si="99"/>
        <v>0</v>
      </c>
      <c r="L124" s="133">
        <f t="shared" si="99"/>
        <v>0</v>
      </c>
      <c r="M124" s="133">
        <f t="shared" si="99"/>
        <v>0</v>
      </c>
      <c r="N124" s="134">
        <f t="shared" si="90"/>
        <v>0</v>
      </c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7.25" customHeight="1">
      <c r="A125" s="22"/>
      <c r="B125" s="169"/>
      <c r="C125" s="170" t="s">
        <v>32</v>
      </c>
      <c r="D125" s="135"/>
      <c r="E125" s="141"/>
      <c r="F125" s="73"/>
      <c r="G125" s="133">
        <f t="shared" ref="G125:M125" si="100">$D125*G$113</f>
        <v>0</v>
      </c>
      <c r="H125" s="133">
        <f t="shared" si="100"/>
        <v>0</v>
      </c>
      <c r="I125" s="133">
        <f t="shared" si="100"/>
        <v>0</v>
      </c>
      <c r="J125" s="133">
        <f t="shared" si="100"/>
        <v>0</v>
      </c>
      <c r="K125" s="133">
        <f t="shared" si="100"/>
        <v>0</v>
      </c>
      <c r="L125" s="133">
        <f t="shared" si="100"/>
        <v>0</v>
      </c>
      <c r="M125" s="133">
        <f t="shared" si="100"/>
        <v>0</v>
      </c>
      <c r="N125" s="134">
        <f t="shared" si="90"/>
        <v>0</v>
      </c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7.25" customHeight="1">
      <c r="A126" s="22"/>
      <c r="B126" s="169"/>
      <c r="C126" s="172" t="s">
        <v>33</v>
      </c>
      <c r="D126" s="144">
        <f>SUBTOTAL(9,D114:D125)</f>
        <v>533.33</v>
      </c>
      <c r="E126" s="145">
        <f>SUM(E114:E125)</f>
        <v>0</v>
      </c>
      <c r="F126" s="73"/>
      <c r="G126" s="39">
        <f t="shared" ref="G126:M126" si="101">SUM(G114:G125)</f>
        <v>266.665</v>
      </c>
      <c r="H126" s="39">
        <f t="shared" si="101"/>
        <v>0</v>
      </c>
      <c r="I126" s="39">
        <f t="shared" si="101"/>
        <v>0</v>
      </c>
      <c r="J126" s="39">
        <f t="shared" si="101"/>
        <v>0</v>
      </c>
      <c r="K126" s="39">
        <f t="shared" si="101"/>
        <v>0</v>
      </c>
      <c r="L126" s="39">
        <f t="shared" si="101"/>
        <v>0</v>
      </c>
      <c r="M126" s="39">
        <f t="shared" si="101"/>
        <v>0</v>
      </c>
      <c r="N126" s="176">
        <f>D126-SUM(G126:M126)</f>
        <v>266.665</v>
      </c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7.25" customHeight="1">
      <c r="A127" s="64"/>
      <c r="B127" s="175"/>
      <c r="C127" s="230" t="s">
        <v>52</v>
      </c>
      <c r="D127" s="176">
        <f>D126-SUM(G126:M126)</f>
        <v>266.665</v>
      </c>
      <c r="E127" s="150"/>
      <c r="F127" s="73"/>
      <c r="G127" s="231"/>
      <c r="H127" s="231"/>
      <c r="I127" s="231"/>
      <c r="J127" s="231"/>
      <c r="K127" s="231"/>
      <c r="L127" s="231"/>
      <c r="M127" s="231"/>
      <c r="N127" s="231"/>
      <c r="O127" s="231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7.25" customHeight="1">
      <c r="A128" s="218"/>
      <c r="B128" s="218"/>
      <c r="C128" s="218"/>
      <c r="D128" s="218"/>
      <c r="E128" s="218"/>
      <c r="F128" s="218"/>
      <c r="G128" s="218"/>
      <c r="H128" s="218"/>
      <c r="I128" s="218"/>
      <c r="J128" s="218"/>
      <c r="K128" s="218"/>
      <c r="L128" s="218"/>
      <c r="M128" s="219"/>
      <c r="N128" s="219"/>
      <c r="O128" s="219"/>
      <c r="P128" s="218"/>
      <c r="Q128" s="218"/>
      <c r="R128" s="218"/>
      <c r="S128" s="218"/>
      <c r="T128" s="218"/>
      <c r="U128" s="218"/>
      <c r="V128" s="218"/>
      <c r="W128" s="218"/>
      <c r="X128" s="218"/>
      <c r="Y128" s="218"/>
      <c r="Z128" s="218"/>
      <c r="AA128" s="218"/>
    </row>
    <row r="129" ht="17.25" customHeight="1">
      <c r="A129" s="218"/>
      <c r="B129" s="218"/>
      <c r="C129" s="218"/>
      <c r="D129" s="218"/>
      <c r="E129" s="218"/>
      <c r="F129" s="218"/>
      <c r="G129" s="218"/>
      <c r="H129" s="218"/>
      <c r="I129" s="218"/>
      <c r="J129" s="218"/>
      <c r="K129" s="218"/>
      <c r="L129" s="218"/>
      <c r="M129" s="219"/>
      <c r="N129" s="219"/>
      <c r="O129" s="219"/>
      <c r="P129" s="218"/>
      <c r="Q129" s="218"/>
      <c r="R129" s="218"/>
      <c r="S129" s="218"/>
      <c r="T129" s="218"/>
      <c r="U129" s="218"/>
      <c r="V129" s="218"/>
      <c r="W129" s="218"/>
      <c r="X129" s="218"/>
      <c r="Y129" s="218"/>
      <c r="Z129" s="218"/>
      <c r="AA129" s="218"/>
    </row>
    <row r="130" ht="30.0" customHeight="1">
      <c r="A130" s="197"/>
      <c r="B130" s="73"/>
      <c r="C130" s="159" t="s">
        <v>19</v>
      </c>
      <c r="D130" s="159" t="s">
        <v>44</v>
      </c>
      <c r="E130" s="160" t="s">
        <v>45</v>
      </c>
      <c r="F130" s="232"/>
      <c r="G130" s="162">
        <v>0.0</v>
      </c>
      <c r="H130" s="162">
        <v>0.0</v>
      </c>
      <c r="I130" s="162">
        <v>0.25</v>
      </c>
      <c r="J130" s="162">
        <v>0.0</v>
      </c>
      <c r="K130" s="162">
        <v>0.0</v>
      </c>
      <c r="L130" s="162">
        <v>0.0</v>
      </c>
      <c r="M130" s="162">
        <v>0.25</v>
      </c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7.25" customHeight="1">
      <c r="A131" s="164">
        <v>42.0</v>
      </c>
      <c r="B131" s="165" t="s">
        <v>58</v>
      </c>
      <c r="C131" s="166" t="s">
        <v>21</v>
      </c>
      <c r="D131" s="135"/>
      <c r="E131" s="136"/>
      <c r="F131" s="232"/>
      <c r="G131" s="133">
        <f t="shared" ref="G131:M131" si="102">$D131*G$130</f>
        <v>0</v>
      </c>
      <c r="H131" s="133">
        <f t="shared" si="102"/>
        <v>0</v>
      </c>
      <c r="I131" s="133">
        <f t="shared" si="102"/>
        <v>0</v>
      </c>
      <c r="J131" s="133">
        <f t="shared" si="102"/>
        <v>0</v>
      </c>
      <c r="K131" s="133">
        <f t="shared" si="102"/>
        <v>0</v>
      </c>
      <c r="L131" s="133">
        <f t="shared" si="102"/>
        <v>0</v>
      </c>
      <c r="M131" s="133">
        <f t="shared" si="102"/>
        <v>0</v>
      </c>
      <c r="N131" s="134">
        <f t="shared" ref="N131:N135" si="104">SUM(G131:L131)</f>
        <v>0</v>
      </c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7.25" customHeight="1">
      <c r="A132" s="22"/>
      <c r="B132" s="169"/>
      <c r="C132" s="130" t="s">
        <v>22</v>
      </c>
      <c r="D132" s="135"/>
      <c r="E132" s="136"/>
      <c r="F132" s="232"/>
      <c r="G132" s="133">
        <f t="shared" ref="G132:M132" si="103">$D132*G$130</f>
        <v>0</v>
      </c>
      <c r="H132" s="133">
        <f t="shared" si="103"/>
        <v>0</v>
      </c>
      <c r="I132" s="133">
        <f t="shared" si="103"/>
        <v>0</v>
      </c>
      <c r="J132" s="133">
        <f t="shared" si="103"/>
        <v>0</v>
      </c>
      <c r="K132" s="133">
        <f t="shared" si="103"/>
        <v>0</v>
      </c>
      <c r="L132" s="133">
        <f t="shared" si="103"/>
        <v>0</v>
      </c>
      <c r="M132" s="133">
        <f t="shared" si="103"/>
        <v>0</v>
      </c>
      <c r="N132" s="137">
        <f t="shared" si="104"/>
        <v>0</v>
      </c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7.25" customHeight="1">
      <c r="A133" s="22"/>
      <c r="B133" s="169"/>
      <c r="C133" s="130" t="s">
        <v>23</v>
      </c>
      <c r="D133" s="135"/>
      <c r="E133" s="136"/>
      <c r="F133" s="232"/>
      <c r="G133" s="133">
        <f t="shared" ref="G133:M133" si="105">$D133*G$130</f>
        <v>0</v>
      </c>
      <c r="H133" s="133">
        <f t="shared" si="105"/>
        <v>0</v>
      </c>
      <c r="I133" s="133">
        <f t="shared" si="105"/>
        <v>0</v>
      </c>
      <c r="J133" s="133">
        <f t="shared" si="105"/>
        <v>0</v>
      </c>
      <c r="K133" s="133">
        <f t="shared" si="105"/>
        <v>0</v>
      </c>
      <c r="L133" s="133">
        <f t="shared" si="105"/>
        <v>0</v>
      </c>
      <c r="M133" s="133">
        <f t="shared" si="105"/>
        <v>0</v>
      </c>
      <c r="N133" s="134">
        <f t="shared" si="104"/>
        <v>0</v>
      </c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7.25" customHeight="1">
      <c r="A134" s="22"/>
      <c r="B134" s="169"/>
      <c r="C134" s="130" t="s">
        <v>24</v>
      </c>
      <c r="D134" s="135"/>
      <c r="E134" s="136"/>
      <c r="F134" s="232"/>
      <c r="G134" s="133">
        <f t="shared" ref="G134:M134" si="106">$D134*G$130</f>
        <v>0</v>
      </c>
      <c r="H134" s="133">
        <f t="shared" si="106"/>
        <v>0</v>
      </c>
      <c r="I134" s="133">
        <f t="shared" si="106"/>
        <v>0</v>
      </c>
      <c r="J134" s="133">
        <f t="shared" si="106"/>
        <v>0</v>
      </c>
      <c r="K134" s="133">
        <f t="shared" si="106"/>
        <v>0</v>
      </c>
      <c r="L134" s="133">
        <f t="shared" si="106"/>
        <v>0</v>
      </c>
      <c r="M134" s="133">
        <f t="shared" si="106"/>
        <v>0</v>
      </c>
      <c r="N134" s="134">
        <f t="shared" si="104"/>
        <v>0</v>
      </c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7.25" customHeight="1">
      <c r="A135" s="22"/>
      <c r="B135" s="169"/>
      <c r="C135" s="130" t="s">
        <v>25</v>
      </c>
      <c r="D135" s="135"/>
      <c r="E135" s="136"/>
      <c r="F135" s="232"/>
      <c r="G135" s="133">
        <f t="shared" ref="G135:M135" si="107">$D135*G$130</f>
        <v>0</v>
      </c>
      <c r="H135" s="133">
        <f t="shared" si="107"/>
        <v>0</v>
      </c>
      <c r="I135" s="133">
        <f t="shared" si="107"/>
        <v>0</v>
      </c>
      <c r="J135" s="133">
        <f t="shared" si="107"/>
        <v>0</v>
      </c>
      <c r="K135" s="133">
        <f t="shared" si="107"/>
        <v>0</v>
      </c>
      <c r="L135" s="133">
        <f t="shared" si="107"/>
        <v>0</v>
      </c>
      <c r="M135" s="133">
        <f t="shared" si="107"/>
        <v>0</v>
      </c>
      <c r="N135" s="134">
        <f t="shared" si="104"/>
        <v>0</v>
      </c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7.25" customHeight="1">
      <c r="A136" s="22"/>
      <c r="B136" s="169"/>
      <c r="C136" s="130" t="s">
        <v>26</v>
      </c>
      <c r="D136" s="135"/>
      <c r="E136" s="136"/>
      <c r="F136" s="232"/>
      <c r="G136" s="133">
        <f t="shared" ref="G136:M136" si="108">$D136*G$130</f>
        <v>0</v>
      </c>
      <c r="H136" s="133">
        <f t="shared" si="108"/>
        <v>0</v>
      </c>
      <c r="I136" s="133">
        <f t="shared" si="108"/>
        <v>0</v>
      </c>
      <c r="J136" s="133">
        <f t="shared" si="108"/>
        <v>0</v>
      </c>
      <c r="K136" s="133">
        <f t="shared" si="108"/>
        <v>0</v>
      </c>
      <c r="L136" s="133">
        <f t="shared" si="108"/>
        <v>0</v>
      </c>
      <c r="M136" s="133">
        <f t="shared" si="108"/>
        <v>0</v>
      </c>
      <c r="N136" s="134">
        <f t="shared" ref="N136:N138" si="110">SUM(G136:K136)</f>
        <v>0</v>
      </c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7.25" customHeight="1">
      <c r="A137" s="22"/>
      <c r="B137" s="169"/>
      <c r="C137" s="130" t="s">
        <v>27</v>
      </c>
      <c r="D137" s="135"/>
      <c r="E137" s="136"/>
      <c r="F137" s="232"/>
      <c r="G137" s="133">
        <f t="shared" ref="G137:M137" si="109">$D137*G$130</f>
        <v>0</v>
      </c>
      <c r="H137" s="133">
        <f t="shared" si="109"/>
        <v>0</v>
      </c>
      <c r="I137" s="133">
        <f t="shared" si="109"/>
        <v>0</v>
      </c>
      <c r="J137" s="133">
        <f t="shared" si="109"/>
        <v>0</v>
      </c>
      <c r="K137" s="133">
        <f t="shared" si="109"/>
        <v>0</v>
      </c>
      <c r="L137" s="133">
        <f t="shared" si="109"/>
        <v>0</v>
      </c>
      <c r="M137" s="133">
        <f t="shared" si="109"/>
        <v>0</v>
      </c>
      <c r="N137" s="134">
        <f t="shared" si="110"/>
        <v>0</v>
      </c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7.25" customHeight="1">
      <c r="A138" s="22"/>
      <c r="B138" s="169"/>
      <c r="C138" s="130" t="s">
        <v>28</v>
      </c>
      <c r="D138" s="135"/>
      <c r="E138" s="136"/>
      <c r="F138" s="232"/>
      <c r="G138" s="133">
        <f t="shared" ref="G138:M138" si="111">$D138*G$130</f>
        <v>0</v>
      </c>
      <c r="H138" s="133">
        <f t="shared" si="111"/>
        <v>0</v>
      </c>
      <c r="I138" s="133">
        <f t="shared" si="111"/>
        <v>0</v>
      </c>
      <c r="J138" s="133">
        <f t="shared" si="111"/>
        <v>0</v>
      </c>
      <c r="K138" s="133">
        <f t="shared" si="111"/>
        <v>0</v>
      </c>
      <c r="L138" s="133">
        <f t="shared" si="111"/>
        <v>0</v>
      </c>
      <c r="M138" s="133">
        <f t="shared" si="111"/>
        <v>0</v>
      </c>
      <c r="N138" s="134">
        <f t="shared" si="110"/>
        <v>0</v>
      </c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7.25" customHeight="1">
      <c r="A139" s="22"/>
      <c r="B139" s="169"/>
      <c r="C139" s="130" t="s">
        <v>29</v>
      </c>
      <c r="D139" s="135">
        <v>950.0</v>
      </c>
      <c r="E139" s="141"/>
      <c r="F139" s="232"/>
      <c r="G139" s="133">
        <f t="shared" ref="G139:H139" si="112">$D139*G$130</f>
        <v>0</v>
      </c>
      <c r="H139" s="133">
        <f t="shared" si="112"/>
        <v>0</v>
      </c>
      <c r="I139" s="233">
        <v>0.0</v>
      </c>
      <c r="J139" s="133">
        <f t="shared" ref="J139:M139" si="113">$D139*J$130</f>
        <v>0</v>
      </c>
      <c r="K139" s="133">
        <f t="shared" si="113"/>
        <v>0</v>
      </c>
      <c r="L139" s="133">
        <f t="shared" si="113"/>
        <v>0</v>
      </c>
      <c r="M139" s="133">
        <f t="shared" si="113"/>
        <v>237.5</v>
      </c>
      <c r="N139" s="134">
        <f t="shared" ref="N139:N142" si="115">SUM(G139:L139)</f>
        <v>0</v>
      </c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7.25" customHeight="1">
      <c r="A140" s="22"/>
      <c r="B140" s="169"/>
      <c r="C140" s="130" t="s">
        <v>30</v>
      </c>
      <c r="D140" s="135"/>
      <c r="E140" s="136"/>
      <c r="F140" s="232"/>
      <c r="G140" s="133">
        <f t="shared" ref="G140:M140" si="114">$D140*G$130</f>
        <v>0</v>
      </c>
      <c r="H140" s="133">
        <f t="shared" si="114"/>
        <v>0</v>
      </c>
      <c r="I140" s="133">
        <f t="shared" si="114"/>
        <v>0</v>
      </c>
      <c r="J140" s="133">
        <f t="shared" si="114"/>
        <v>0</v>
      </c>
      <c r="K140" s="133">
        <f t="shared" si="114"/>
        <v>0</v>
      </c>
      <c r="L140" s="133">
        <f t="shared" si="114"/>
        <v>0</v>
      </c>
      <c r="M140" s="133">
        <f t="shared" si="114"/>
        <v>0</v>
      </c>
      <c r="N140" s="134">
        <f t="shared" si="115"/>
        <v>0</v>
      </c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7.25" customHeight="1">
      <c r="A141" s="22"/>
      <c r="B141" s="169"/>
      <c r="C141" s="130" t="s">
        <v>31</v>
      </c>
      <c r="D141" s="135"/>
      <c r="E141" s="136"/>
      <c r="F141" s="232"/>
      <c r="G141" s="133">
        <f t="shared" ref="G141:M141" si="116">$D141*G$130</f>
        <v>0</v>
      </c>
      <c r="H141" s="133">
        <f t="shared" si="116"/>
        <v>0</v>
      </c>
      <c r="I141" s="133">
        <f t="shared" si="116"/>
        <v>0</v>
      </c>
      <c r="J141" s="133">
        <f t="shared" si="116"/>
        <v>0</v>
      </c>
      <c r="K141" s="133">
        <f t="shared" si="116"/>
        <v>0</v>
      </c>
      <c r="L141" s="133">
        <f t="shared" si="116"/>
        <v>0</v>
      </c>
      <c r="M141" s="133">
        <f t="shared" si="116"/>
        <v>0</v>
      </c>
      <c r="N141" s="134">
        <f t="shared" si="115"/>
        <v>0</v>
      </c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7.25" customHeight="1">
      <c r="A142" s="22"/>
      <c r="B142" s="169"/>
      <c r="C142" s="170" t="s">
        <v>32</v>
      </c>
      <c r="D142" s="135"/>
      <c r="E142" s="141"/>
      <c r="F142" s="232"/>
      <c r="G142" s="133">
        <f t="shared" ref="G142:M142" si="117">$D142*G$130</f>
        <v>0</v>
      </c>
      <c r="H142" s="133">
        <f t="shared" si="117"/>
        <v>0</v>
      </c>
      <c r="I142" s="133">
        <f t="shared" si="117"/>
        <v>0</v>
      </c>
      <c r="J142" s="133">
        <f t="shared" si="117"/>
        <v>0</v>
      </c>
      <c r="K142" s="133">
        <f t="shared" si="117"/>
        <v>0</v>
      </c>
      <c r="L142" s="133">
        <f t="shared" si="117"/>
        <v>0</v>
      </c>
      <c r="M142" s="133">
        <f t="shared" si="117"/>
        <v>0</v>
      </c>
      <c r="N142" s="142">
        <f t="shared" si="115"/>
        <v>0</v>
      </c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7.25" customHeight="1">
      <c r="A143" s="22"/>
      <c r="B143" s="169"/>
      <c r="C143" s="172" t="s">
        <v>33</v>
      </c>
      <c r="D143" s="144">
        <f>SUBTOTAL(9,D131:D142)</f>
        <v>950</v>
      </c>
      <c r="E143" s="145">
        <f>SUM(E131:E142)</f>
        <v>0</v>
      </c>
      <c r="F143" s="232"/>
      <c r="G143" s="146">
        <f t="shared" ref="G143:M143" si="118">SUM(G131:G142)</f>
        <v>0</v>
      </c>
      <c r="H143" s="146">
        <f t="shared" si="118"/>
        <v>0</v>
      </c>
      <c r="I143" s="146">
        <f t="shared" si="118"/>
        <v>0</v>
      </c>
      <c r="J143" s="146">
        <f t="shared" si="118"/>
        <v>0</v>
      </c>
      <c r="K143" s="146">
        <f t="shared" si="118"/>
        <v>0</v>
      </c>
      <c r="L143" s="146">
        <f t="shared" si="118"/>
        <v>0</v>
      </c>
      <c r="M143" s="146">
        <f t="shared" si="118"/>
        <v>237.5</v>
      </c>
      <c r="N143" s="176">
        <f>D143-SUM(G143:M143)</f>
        <v>712.5</v>
      </c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7.25" customHeight="1">
      <c r="A144" s="64"/>
      <c r="B144" s="175"/>
      <c r="C144" s="230" t="s">
        <v>52</v>
      </c>
      <c r="D144" s="176">
        <f>D143-SUM(G143:M143)</f>
        <v>712.5</v>
      </c>
      <c r="E144" s="136"/>
      <c r="F144" s="232"/>
      <c r="G144" s="234"/>
      <c r="H144" s="234"/>
      <c r="I144" s="234"/>
      <c r="J144" s="234"/>
      <c r="K144" s="234"/>
      <c r="L144" s="234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7.25" customHeight="1">
      <c r="A145" s="218"/>
      <c r="B145" s="218"/>
      <c r="C145" s="218"/>
      <c r="D145" s="218"/>
      <c r="E145" s="218"/>
      <c r="F145" s="218"/>
      <c r="G145" s="218"/>
      <c r="H145" s="218"/>
      <c r="I145" s="218"/>
      <c r="J145" s="218"/>
      <c r="K145" s="218"/>
      <c r="L145" s="218"/>
      <c r="M145" s="225"/>
      <c r="N145" s="225"/>
      <c r="O145" s="225"/>
      <c r="P145" s="218"/>
      <c r="Q145" s="218"/>
      <c r="R145" s="218"/>
      <c r="S145" s="218"/>
      <c r="T145" s="218"/>
      <c r="U145" s="218"/>
      <c r="V145" s="218"/>
      <c r="W145" s="218"/>
      <c r="X145" s="218"/>
      <c r="Y145" s="218"/>
      <c r="Z145" s="218"/>
      <c r="AA145" s="218"/>
    </row>
    <row r="146" ht="17.25" customHeight="1">
      <c r="A146" s="218"/>
      <c r="B146" s="218"/>
      <c r="C146" s="218"/>
      <c r="D146" s="218"/>
      <c r="E146" s="218"/>
      <c r="F146" s="218"/>
      <c r="G146" s="218"/>
      <c r="H146" s="218"/>
      <c r="I146" s="218"/>
      <c r="J146" s="218"/>
      <c r="K146" s="218"/>
      <c r="L146" s="218"/>
      <c r="M146" s="225"/>
      <c r="N146" s="225"/>
      <c r="O146" s="225"/>
      <c r="P146" s="218"/>
      <c r="Q146" s="218"/>
      <c r="R146" s="218"/>
      <c r="S146" s="218"/>
      <c r="T146" s="218"/>
      <c r="U146" s="218"/>
      <c r="V146" s="218"/>
      <c r="W146" s="218"/>
      <c r="X146" s="218"/>
      <c r="Y146" s="218"/>
      <c r="Z146" s="218"/>
      <c r="AA146" s="218"/>
    </row>
    <row r="147" ht="29.25" customHeight="1">
      <c r="A147" s="177"/>
      <c r="B147" s="235" t="s">
        <v>59</v>
      </c>
      <c r="C147" s="159" t="s">
        <v>19</v>
      </c>
      <c r="D147" s="159" t="s">
        <v>44</v>
      </c>
      <c r="E147" s="160" t="s">
        <v>45</v>
      </c>
      <c r="F147" s="236"/>
      <c r="G147" s="162">
        <v>0.0</v>
      </c>
      <c r="H147" s="162">
        <v>0.5</v>
      </c>
      <c r="I147" s="162">
        <v>0.0</v>
      </c>
      <c r="J147" s="162">
        <v>0.0</v>
      </c>
      <c r="K147" s="162">
        <v>0.0</v>
      </c>
      <c r="L147" s="162">
        <v>0.0</v>
      </c>
      <c r="M147" s="162">
        <v>0.0</v>
      </c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7.25" customHeight="1">
      <c r="A148" s="164">
        <v>51.0</v>
      </c>
      <c r="B148" s="165" t="s">
        <v>60</v>
      </c>
      <c r="C148" s="166" t="s">
        <v>21</v>
      </c>
      <c r="D148" s="135"/>
      <c r="E148" s="136"/>
      <c r="F148" s="232"/>
      <c r="G148" s="133">
        <f t="shared" ref="G148:M148" si="119">$D148*G$147</f>
        <v>0</v>
      </c>
      <c r="H148" s="133">
        <f t="shared" si="119"/>
        <v>0</v>
      </c>
      <c r="I148" s="133">
        <f t="shared" si="119"/>
        <v>0</v>
      </c>
      <c r="J148" s="133">
        <f t="shared" si="119"/>
        <v>0</v>
      </c>
      <c r="K148" s="133">
        <f t="shared" si="119"/>
        <v>0</v>
      </c>
      <c r="L148" s="133">
        <f t="shared" si="119"/>
        <v>0</v>
      </c>
      <c r="M148" s="133">
        <f t="shared" si="119"/>
        <v>0</v>
      </c>
      <c r="N148" s="134">
        <f t="shared" ref="N148:N152" si="121">SUM(G148:L148)</f>
        <v>0</v>
      </c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7.25" customHeight="1">
      <c r="A149" s="22"/>
      <c r="B149" s="169"/>
      <c r="C149" s="130" t="s">
        <v>22</v>
      </c>
      <c r="D149" s="135"/>
      <c r="E149" s="136"/>
      <c r="F149" s="232"/>
      <c r="G149" s="133">
        <f t="shared" ref="G149:M149" si="120">$D149*G$147</f>
        <v>0</v>
      </c>
      <c r="H149" s="133">
        <f t="shared" si="120"/>
        <v>0</v>
      </c>
      <c r="I149" s="133">
        <f t="shared" si="120"/>
        <v>0</v>
      </c>
      <c r="J149" s="133">
        <f t="shared" si="120"/>
        <v>0</v>
      </c>
      <c r="K149" s="133">
        <f t="shared" si="120"/>
        <v>0</v>
      </c>
      <c r="L149" s="133">
        <f t="shared" si="120"/>
        <v>0</v>
      </c>
      <c r="M149" s="133">
        <f t="shared" si="120"/>
        <v>0</v>
      </c>
      <c r="N149" s="137">
        <f t="shared" si="121"/>
        <v>0</v>
      </c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7.25" customHeight="1">
      <c r="A150" s="22"/>
      <c r="B150" s="169"/>
      <c r="C150" s="130" t="s">
        <v>23</v>
      </c>
      <c r="D150" s="135"/>
      <c r="E150" s="136"/>
      <c r="F150" s="232"/>
      <c r="G150" s="133">
        <f t="shared" ref="G150:M150" si="122">$D150*G$147</f>
        <v>0</v>
      </c>
      <c r="H150" s="133">
        <f t="shared" si="122"/>
        <v>0</v>
      </c>
      <c r="I150" s="133">
        <f t="shared" si="122"/>
        <v>0</v>
      </c>
      <c r="J150" s="133">
        <f t="shared" si="122"/>
        <v>0</v>
      </c>
      <c r="K150" s="133">
        <f t="shared" si="122"/>
        <v>0</v>
      </c>
      <c r="L150" s="133">
        <f t="shared" si="122"/>
        <v>0</v>
      </c>
      <c r="M150" s="133">
        <f t="shared" si="122"/>
        <v>0</v>
      </c>
      <c r="N150" s="134">
        <f t="shared" si="121"/>
        <v>0</v>
      </c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7.25" customHeight="1">
      <c r="A151" s="22"/>
      <c r="B151" s="169"/>
      <c r="C151" s="130" t="s">
        <v>24</v>
      </c>
      <c r="D151" s="135"/>
      <c r="E151" s="136"/>
      <c r="F151" s="232"/>
      <c r="G151" s="133">
        <f t="shared" ref="G151:M151" si="123">$D151*G$147</f>
        <v>0</v>
      </c>
      <c r="H151" s="133">
        <f t="shared" si="123"/>
        <v>0</v>
      </c>
      <c r="I151" s="133">
        <f t="shared" si="123"/>
        <v>0</v>
      </c>
      <c r="J151" s="133">
        <f t="shared" si="123"/>
        <v>0</v>
      </c>
      <c r="K151" s="133">
        <f t="shared" si="123"/>
        <v>0</v>
      </c>
      <c r="L151" s="133">
        <f t="shared" si="123"/>
        <v>0</v>
      </c>
      <c r="M151" s="133">
        <f t="shared" si="123"/>
        <v>0</v>
      </c>
      <c r="N151" s="134">
        <f t="shared" si="121"/>
        <v>0</v>
      </c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7.25" customHeight="1">
      <c r="A152" s="22"/>
      <c r="B152" s="169"/>
      <c r="C152" s="130" t="s">
        <v>25</v>
      </c>
      <c r="D152" s="135"/>
      <c r="E152" s="136"/>
      <c r="F152" s="232"/>
      <c r="G152" s="133">
        <f t="shared" ref="G152:M152" si="124">$D152*G$147</f>
        <v>0</v>
      </c>
      <c r="H152" s="133">
        <f t="shared" si="124"/>
        <v>0</v>
      </c>
      <c r="I152" s="133">
        <f t="shared" si="124"/>
        <v>0</v>
      </c>
      <c r="J152" s="133">
        <f t="shared" si="124"/>
        <v>0</v>
      </c>
      <c r="K152" s="133">
        <f t="shared" si="124"/>
        <v>0</v>
      </c>
      <c r="L152" s="133">
        <f t="shared" si="124"/>
        <v>0</v>
      </c>
      <c r="M152" s="133">
        <f t="shared" si="124"/>
        <v>0</v>
      </c>
      <c r="N152" s="134">
        <f t="shared" si="121"/>
        <v>0</v>
      </c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7.25" customHeight="1">
      <c r="A153" s="22"/>
      <c r="B153" s="169"/>
      <c r="C153" s="130" t="s">
        <v>26</v>
      </c>
      <c r="D153" s="135"/>
      <c r="E153" s="136"/>
      <c r="F153" s="232"/>
      <c r="G153" s="133">
        <f t="shared" ref="G153:M153" si="125">$D153*G$147</f>
        <v>0</v>
      </c>
      <c r="H153" s="133">
        <f t="shared" si="125"/>
        <v>0</v>
      </c>
      <c r="I153" s="133">
        <f t="shared" si="125"/>
        <v>0</v>
      </c>
      <c r="J153" s="133">
        <f t="shared" si="125"/>
        <v>0</v>
      </c>
      <c r="K153" s="133">
        <f t="shared" si="125"/>
        <v>0</v>
      </c>
      <c r="L153" s="133">
        <f t="shared" si="125"/>
        <v>0</v>
      </c>
      <c r="M153" s="133">
        <f t="shared" si="125"/>
        <v>0</v>
      </c>
      <c r="N153" s="134">
        <f t="shared" ref="N153:N155" si="127">SUM(G153:K153)</f>
        <v>0</v>
      </c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7.25" customHeight="1">
      <c r="A154" s="22"/>
      <c r="B154" s="169"/>
      <c r="C154" s="130" t="s">
        <v>27</v>
      </c>
      <c r="D154" s="135"/>
      <c r="E154" s="136"/>
      <c r="F154" s="232"/>
      <c r="G154" s="133">
        <f t="shared" ref="G154:M154" si="126">$D154*G$147</f>
        <v>0</v>
      </c>
      <c r="H154" s="133">
        <f t="shared" si="126"/>
        <v>0</v>
      </c>
      <c r="I154" s="133">
        <f t="shared" si="126"/>
        <v>0</v>
      </c>
      <c r="J154" s="133">
        <f t="shared" si="126"/>
        <v>0</v>
      </c>
      <c r="K154" s="133">
        <f t="shared" si="126"/>
        <v>0</v>
      </c>
      <c r="L154" s="133">
        <f t="shared" si="126"/>
        <v>0</v>
      </c>
      <c r="M154" s="133">
        <f t="shared" si="126"/>
        <v>0</v>
      </c>
      <c r="N154" s="134">
        <f t="shared" si="127"/>
        <v>0</v>
      </c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7.25" customHeight="1">
      <c r="A155" s="22"/>
      <c r="B155" s="169"/>
      <c r="C155" s="130" t="s">
        <v>28</v>
      </c>
      <c r="D155" s="135"/>
      <c r="E155" s="136"/>
      <c r="F155" s="232"/>
      <c r="G155" s="133">
        <f t="shared" ref="G155:M155" si="128">$D155*G$147</f>
        <v>0</v>
      </c>
      <c r="H155" s="133">
        <f t="shared" si="128"/>
        <v>0</v>
      </c>
      <c r="I155" s="133">
        <f t="shared" si="128"/>
        <v>0</v>
      </c>
      <c r="J155" s="133">
        <f t="shared" si="128"/>
        <v>0</v>
      </c>
      <c r="K155" s="133">
        <f t="shared" si="128"/>
        <v>0</v>
      </c>
      <c r="L155" s="133">
        <f t="shared" si="128"/>
        <v>0</v>
      </c>
      <c r="M155" s="133">
        <f t="shared" si="128"/>
        <v>0</v>
      </c>
      <c r="N155" s="134">
        <f t="shared" si="127"/>
        <v>0</v>
      </c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7.25" customHeight="1">
      <c r="A156" s="22"/>
      <c r="B156" s="169"/>
      <c r="C156" s="130" t="s">
        <v>29</v>
      </c>
      <c r="D156" s="135">
        <v>419.62</v>
      </c>
      <c r="E156" s="141"/>
      <c r="F156" s="232"/>
      <c r="G156" s="133">
        <f t="shared" ref="G156:M156" si="129">$D156*G$147</f>
        <v>0</v>
      </c>
      <c r="H156" s="133">
        <f t="shared" si="129"/>
        <v>209.81</v>
      </c>
      <c r="I156" s="133">
        <f t="shared" si="129"/>
        <v>0</v>
      </c>
      <c r="J156" s="133">
        <f t="shared" si="129"/>
        <v>0</v>
      </c>
      <c r="K156" s="133">
        <f t="shared" si="129"/>
        <v>0</v>
      </c>
      <c r="L156" s="133">
        <f t="shared" si="129"/>
        <v>0</v>
      </c>
      <c r="M156" s="133">
        <f t="shared" si="129"/>
        <v>0</v>
      </c>
      <c r="N156" s="134">
        <f t="shared" ref="N156:N159" si="131">SUM(G156:L156)</f>
        <v>209.81</v>
      </c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7.25" customHeight="1">
      <c r="A157" s="22"/>
      <c r="B157" s="169"/>
      <c r="C157" s="130" t="s">
        <v>30</v>
      </c>
      <c r="D157" s="135"/>
      <c r="E157" s="136"/>
      <c r="F157" s="232"/>
      <c r="G157" s="133">
        <f t="shared" ref="G157:M157" si="130">$D157*G$147</f>
        <v>0</v>
      </c>
      <c r="H157" s="133">
        <f t="shared" si="130"/>
        <v>0</v>
      </c>
      <c r="I157" s="133">
        <f t="shared" si="130"/>
        <v>0</v>
      </c>
      <c r="J157" s="133">
        <f t="shared" si="130"/>
        <v>0</v>
      </c>
      <c r="K157" s="133">
        <f t="shared" si="130"/>
        <v>0</v>
      </c>
      <c r="L157" s="133">
        <f t="shared" si="130"/>
        <v>0</v>
      </c>
      <c r="M157" s="133">
        <f t="shared" si="130"/>
        <v>0</v>
      </c>
      <c r="N157" s="134">
        <f t="shared" si="131"/>
        <v>0</v>
      </c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7.25" customHeight="1">
      <c r="A158" s="22"/>
      <c r="B158" s="169"/>
      <c r="C158" s="130" t="s">
        <v>31</v>
      </c>
      <c r="D158" s="135"/>
      <c r="E158" s="136"/>
      <c r="F158" s="232"/>
      <c r="G158" s="133">
        <f t="shared" ref="G158:M158" si="132">$D158*G$147</f>
        <v>0</v>
      </c>
      <c r="H158" s="133">
        <f t="shared" si="132"/>
        <v>0</v>
      </c>
      <c r="I158" s="133">
        <f t="shared" si="132"/>
        <v>0</v>
      </c>
      <c r="J158" s="133">
        <f t="shared" si="132"/>
        <v>0</v>
      </c>
      <c r="K158" s="133">
        <f t="shared" si="132"/>
        <v>0</v>
      </c>
      <c r="L158" s="133">
        <f t="shared" si="132"/>
        <v>0</v>
      </c>
      <c r="M158" s="133">
        <f t="shared" si="132"/>
        <v>0</v>
      </c>
      <c r="N158" s="134">
        <f t="shared" si="131"/>
        <v>0</v>
      </c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7.25" customHeight="1">
      <c r="A159" s="22"/>
      <c r="B159" s="169"/>
      <c r="C159" s="170" t="s">
        <v>32</v>
      </c>
      <c r="D159" s="135"/>
      <c r="E159" s="141"/>
      <c r="F159" s="232"/>
      <c r="G159" s="133">
        <f t="shared" ref="G159:M159" si="133">$D159*G$147</f>
        <v>0</v>
      </c>
      <c r="H159" s="133">
        <f t="shared" si="133"/>
        <v>0</v>
      </c>
      <c r="I159" s="133">
        <f t="shared" si="133"/>
        <v>0</v>
      </c>
      <c r="J159" s="133">
        <f t="shared" si="133"/>
        <v>0</v>
      </c>
      <c r="K159" s="133">
        <f t="shared" si="133"/>
        <v>0</v>
      </c>
      <c r="L159" s="133">
        <f t="shared" si="133"/>
        <v>0</v>
      </c>
      <c r="M159" s="133">
        <f t="shared" si="133"/>
        <v>0</v>
      </c>
      <c r="N159" s="134">
        <f t="shared" si="131"/>
        <v>0</v>
      </c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7.25" customHeight="1">
      <c r="A160" s="22"/>
      <c r="B160" s="169"/>
      <c r="C160" s="172" t="s">
        <v>33</v>
      </c>
      <c r="D160" s="144">
        <f>SUBTOTAL(9,D148:D159)</f>
        <v>419.62</v>
      </c>
      <c r="E160" s="145">
        <f>SUM(E148:E159)</f>
        <v>0</v>
      </c>
      <c r="F160" s="232"/>
      <c r="G160" s="146">
        <f t="shared" ref="G160:M160" si="134">SUM(G148:G159)</f>
        <v>0</v>
      </c>
      <c r="H160" s="184">
        <f t="shared" si="134"/>
        <v>209.81</v>
      </c>
      <c r="I160" s="184">
        <f t="shared" si="134"/>
        <v>0</v>
      </c>
      <c r="J160" s="184">
        <f t="shared" si="134"/>
        <v>0</v>
      </c>
      <c r="K160" s="184">
        <f t="shared" si="134"/>
        <v>0</v>
      </c>
      <c r="L160" s="184">
        <f t="shared" si="134"/>
        <v>0</v>
      </c>
      <c r="M160" s="237">
        <f t="shared" si="134"/>
        <v>0</v>
      </c>
      <c r="N160" s="176">
        <f>D160-SUM(G160:M160)</f>
        <v>209.81</v>
      </c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7.25" customHeight="1">
      <c r="A161" s="64"/>
      <c r="B161" s="175"/>
      <c r="C161" s="238" t="s">
        <v>61</v>
      </c>
      <c r="D161" s="149">
        <f>D160-SUM(G160:M160)</f>
        <v>209.81</v>
      </c>
      <c r="E161" s="6"/>
      <c r="F161" s="232"/>
      <c r="G161" s="234"/>
      <c r="H161" s="234"/>
      <c r="I161" s="234"/>
      <c r="J161" s="234"/>
      <c r="K161" s="234"/>
      <c r="L161" s="234"/>
      <c r="M161" s="234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7.25" customHeight="1">
      <c r="A162" s="218"/>
      <c r="B162" s="218"/>
      <c r="C162" s="218"/>
      <c r="D162" s="218"/>
      <c r="E162" s="218"/>
      <c r="F162" s="218"/>
      <c r="G162" s="218"/>
      <c r="H162" s="218"/>
      <c r="I162" s="218"/>
      <c r="J162" s="218"/>
      <c r="K162" s="218"/>
      <c r="L162" s="218"/>
      <c r="M162" s="219"/>
      <c r="N162" s="225"/>
      <c r="O162" s="225"/>
      <c r="P162" s="218"/>
      <c r="Q162" s="218"/>
      <c r="R162" s="218"/>
      <c r="S162" s="218"/>
      <c r="T162" s="218"/>
      <c r="U162" s="218"/>
      <c r="V162" s="218"/>
      <c r="W162" s="218"/>
      <c r="X162" s="218"/>
      <c r="Y162" s="218"/>
      <c r="Z162" s="218"/>
      <c r="AA162" s="218"/>
    </row>
    <row r="163" ht="17.25" customHeight="1">
      <c r="A163" s="218"/>
      <c r="B163" s="218"/>
      <c r="C163" s="218"/>
      <c r="D163" s="218"/>
      <c r="E163" s="218"/>
      <c r="F163" s="218"/>
      <c r="G163" s="218"/>
      <c r="H163" s="218"/>
      <c r="I163" s="218"/>
      <c r="J163" s="218"/>
      <c r="K163" s="218"/>
      <c r="L163" s="218"/>
      <c r="M163" s="219"/>
      <c r="N163" s="225"/>
      <c r="O163" s="225"/>
      <c r="P163" s="218"/>
      <c r="Q163" s="218"/>
      <c r="R163" s="218"/>
      <c r="S163" s="218"/>
      <c r="T163" s="218"/>
      <c r="U163" s="218"/>
      <c r="V163" s="218"/>
      <c r="W163" s="218"/>
      <c r="X163" s="218"/>
      <c r="Y163" s="218"/>
      <c r="Z163" s="218"/>
      <c r="AA163" s="218"/>
    </row>
    <row r="164" ht="29.25" customHeight="1">
      <c r="A164" s="239"/>
      <c r="B164" s="59"/>
      <c r="C164" s="240" t="s">
        <v>19</v>
      </c>
      <c r="D164" s="159" t="s">
        <v>44</v>
      </c>
      <c r="E164" s="160" t="s">
        <v>45</v>
      </c>
      <c r="F164" s="226"/>
      <c r="G164" s="162">
        <v>0.0</v>
      </c>
      <c r="H164" s="162">
        <v>0.0</v>
      </c>
      <c r="I164" s="162">
        <v>0.0</v>
      </c>
      <c r="J164" s="162">
        <v>0.0</v>
      </c>
      <c r="K164" s="162">
        <v>0.0</v>
      </c>
      <c r="L164" s="162">
        <v>0.0</v>
      </c>
      <c r="M164" s="241">
        <v>0.0</v>
      </c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7.25" customHeight="1">
      <c r="A165" s="128">
        <v>53.0</v>
      </c>
      <c r="B165" s="242" t="s">
        <v>62</v>
      </c>
      <c r="C165" s="166" t="s">
        <v>21</v>
      </c>
      <c r="D165" s="135"/>
      <c r="E165" s="136"/>
      <c r="F165" s="226"/>
      <c r="G165" s="133">
        <f t="shared" ref="G165:M165" si="135">$D165*G$164</f>
        <v>0</v>
      </c>
      <c r="H165" s="133">
        <f t="shared" si="135"/>
        <v>0</v>
      </c>
      <c r="I165" s="133">
        <f t="shared" si="135"/>
        <v>0</v>
      </c>
      <c r="J165" s="133">
        <f t="shared" si="135"/>
        <v>0</v>
      </c>
      <c r="K165" s="133">
        <f t="shared" si="135"/>
        <v>0</v>
      </c>
      <c r="L165" s="133">
        <f t="shared" si="135"/>
        <v>0</v>
      </c>
      <c r="M165" s="38">
        <f t="shared" si="135"/>
        <v>0</v>
      </c>
      <c r="N165" s="134">
        <f t="shared" ref="N165:N169" si="137">SUM(G165:L165)</f>
        <v>0</v>
      </c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7.25" customHeight="1">
      <c r="A166" s="22"/>
      <c r="B166" s="169"/>
      <c r="C166" s="130" t="s">
        <v>22</v>
      </c>
      <c r="D166" s="135"/>
      <c r="E166" s="136"/>
      <c r="F166" s="226"/>
      <c r="G166" s="133">
        <f t="shared" ref="G166:M166" si="136">$D166*G$164</f>
        <v>0</v>
      </c>
      <c r="H166" s="133">
        <f t="shared" si="136"/>
        <v>0</v>
      </c>
      <c r="I166" s="133">
        <f t="shared" si="136"/>
        <v>0</v>
      </c>
      <c r="J166" s="133">
        <f t="shared" si="136"/>
        <v>0</v>
      </c>
      <c r="K166" s="133">
        <f t="shared" si="136"/>
        <v>0</v>
      </c>
      <c r="L166" s="133">
        <f t="shared" si="136"/>
        <v>0</v>
      </c>
      <c r="M166" s="133">
        <f t="shared" si="136"/>
        <v>0</v>
      </c>
      <c r="N166" s="137">
        <f t="shared" si="137"/>
        <v>0</v>
      </c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7.25" customHeight="1">
      <c r="A167" s="22"/>
      <c r="B167" s="169"/>
      <c r="C167" s="130" t="s">
        <v>23</v>
      </c>
      <c r="D167" s="135"/>
      <c r="E167" s="136"/>
      <c r="F167" s="226"/>
      <c r="G167" s="133">
        <f t="shared" ref="G167:M167" si="138">$D167*G$164</f>
        <v>0</v>
      </c>
      <c r="H167" s="133">
        <f t="shared" si="138"/>
        <v>0</v>
      </c>
      <c r="I167" s="133">
        <f t="shared" si="138"/>
        <v>0</v>
      </c>
      <c r="J167" s="133">
        <f t="shared" si="138"/>
        <v>0</v>
      </c>
      <c r="K167" s="133">
        <f t="shared" si="138"/>
        <v>0</v>
      </c>
      <c r="L167" s="133">
        <f t="shared" si="138"/>
        <v>0</v>
      </c>
      <c r="M167" s="133">
        <f t="shared" si="138"/>
        <v>0</v>
      </c>
      <c r="N167" s="134">
        <f t="shared" si="137"/>
        <v>0</v>
      </c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7.25" customHeight="1">
      <c r="A168" s="22"/>
      <c r="B168" s="169"/>
      <c r="C168" s="130" t="s">
        <v>24</v>
      </c>
      <c r="D168" s="135"/>
      <c r="E168" s="136"/>
      <c r="F168" s="226"/>
      <c r="G168" s="133">
        <f t="shared" ref="G168:M168" si="139">$D168*G$164</f>
        <v>0</v>
      </c>
      <c r="H168" s="133">
        <f t="shared" si="139"/>
        <v>0</v>
      </c>
      <c r="I168" s="133">
        <f t="shared" si="139"/>
        <v>0</v>
      </c>
      <c r="J168" s="133">
        <f t="shared" si="139"/>
        <v>0</v>
      </c>
      <c r="K168" s="133">
        <f t="shared" si="139"/>
        <v>0</v>
      </c>
      <c r="L168" s="133">
        <f t="shared" si="139"/>
        <v>0</v>
      </c>
      <c r="M168" s="133">
        <f t="shared" si="139"/>
        <v>0</v>
      </c>
      <c r="N168" s="134">
        <f t="shared" si="137"/>
        <v>0</v>
      </c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7.25" customHeight="1">
      <c r="A169" s="22"/>
      <c r="B169" s="169"/>
      <c r="C169" s="130" t="s">
        <v>25</v>
      </c>
      <c r="D169" s="135"/>
      <c r="E169" s="136"/>
      <c r="F169" s="226"/>
      <c r="G169" s="133">
        <f t="shared" ref="G169:M169" si="140">$D169*G$164</f>
        <v>0</v>
      </c>
      <c r="H169" s="133">
        <f t="shared" si="140"/>
        <v>0</v>
      </c>
      <c r="I169" s="133">
        <f t="shared" si="140"/>
        <v>0</v>
      </c>
      <c r="J169" s="133">
        <f t="shared" si="140"/>
        <v>0</v>
      </c>
      <c r="K169" s="133">
        <f t="shared" si="140"/>
        <v>0</v>
      </c>
      <c r="L169" s="133">
        <f t="shared" si="140"/>
        <v>0</v>
      </c>
      <c r="M169" s="133">
        <f t="shared" si="140"/>
        <v>0</v>
      </c>
      <c r="N169" s="134">
        <f t="shared" si="137"/>
        <v>0</v>
      </c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7.25" customHeight="1">
      <c r="A170" s="22"/>
      <c r="B170" s="169"/>
      <c r="C170" s="130" t="s">
        <v>26</v>
      </c>
      <c r="D170" s="135"/>
      <c r="E170" s="136"/>
      <c r="F170" s="226"/>
      <c r="G170" s="133">
        <f t="shared" ref="G170:M170" si="141">$D170*G$164</f>
        <v>0</v>
      </c>
      <c r="H170" s="133">
        <f t="shared" si="141"/>
        <v>0</v>
      </c>
      <c r="I170" s="133">
        <f t="shared" si="141"/>
        <v>0</v>
      </c>
      <c r="J170" s="133">
        <f t="shared" si="141"/>
        <v>0</v>
      </c>
      <c r="K170" s="133">
        <f t="shared" si="141"/>
        <v>0</v>
      </c>
      <c r="L170" s="133">
        <f t="shared" si="141"/>
        <v>0</v>
      </c>
      <c r="M170" s="133">
        <f t="shared" si="141"/>
        <v>0</v>
      </c>
      <c r="N170" s="134">
        <f t="shared" ref="N170:N172" si="143">SUM(G170:K170)</f>
        <v>0</v>
      </c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7.25" customHeight="1">
      <c r="A171" s="22"/>
      <c r="B171" s="169"/>
      <c r="C171" s="130" t="s">
        <v>27</v>
      </c>
      <c r="D171" s="135"/>
      <c r="E171" s="136"/>
      <c r="F171" s="226"/>
      <c r="G171" s="133">
        <f t="shared" ref="G171:M171" si="142">$D171*G$164</f>
        <v>0</v>
      </c>
      <c r="H171" s="133">
        <f t="shared" si="142"/>
        <v>0</v>
      </c>
      <c r="I171" s="133">
        <f t="shared" si="142"/>
        <v>0</v>
      </c>
      <c r="J171" s="133">
        <f t="shared" si="142"/>
        <v>0</v>
      </c>
      <c r="K171" s="133">
        <f t="shared" si="142"/>
        <v>0</v>
      </c>
      <c r="L171" s="133">
        <f t="shared" si="142"/>
        <v>0</v>
      </c>
      <c r="M171" s="133">
        <f t="shared" si="142"/>
        <v>0</v>
      </c>
      <c r="N171" s="134">
        <f t="shared" si="143"/>
        <v>0</v>
      </c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7.25" customHeight="1">
      <c r="A172" s="22"/>
      <c r="B172" s="169"/>
      <c r="C172" s="130" t="s">
        <v>28</v>
      </c>
      <c r="D172" s="135"/>
      <c r="E172" s="136"/>
      <c r="F172" s="226"/>
      <c r="G172" s="133">
        <f t="shared" ref="G172:M172" si="144">$D172*G$164</f>
        <v>0</v>
      </c>
      <c r="H172" s="133">
        <f t="shared" si="144"/>
        <v>0</v>
      </c>
      <c r="I172" s="133">
        <f t="shared" si="144"/>
        <v>0</v>
      </c>
      <c r="J172" s="133">
        <f t="shared" si="144"/>
        <v>0</v>
      </c>
      <c r="K172" s="133">
        <f t="shared" si="144"/>
        <v>0</v>
      </c>
      <c r="L172" s="133">
        <f t="shared" si="144"/>
        <v>0</v>
      </c>
      <c r="M172" s="133">
        <f t="shared" si="144"/>
        <v>0</v>
      </c>
      <c r="N172" s="134">
        <f t="shared" si="143"/>
        <v>0</v>
      </c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7.25" customHeight="1">
      <c r="A173" s="22"/>
      <c r="B173" s="169"/>
      <c r="C173" s="130" t="s">
        <v>29</v>
      </c>
      <c r="D173" s="135"/>
      <c r="E173" s="141"/>
      <c r="F173" s="226"/>
      <c r="G173" s="133">
        <f t="shared" ref="G173:M173" si="145">$D173*G$164</f>
        <v>0</v>
      </c>
      <c r="H173" s="133">
        <f t="shared" si="145"/>
        <v>0</v>
      </c>
      <c r="I173" s="133">
        <f t="shared" si="145"/>
        <v>0</v>
      </c>
      <c r="J173" s="133">
        <f t="shared" si="145"/>
        <v>0</v>
      </c>
      <c r="K173" s="133">
        <f t="shared" si="145"/>
        <v>0</v>
      </c>
      <c r="L173" s="133">
        <f t="shared" si="145"/>
        <v>0</v>
      </c>
      <c r="M173" s="133">
        <f t="shared" si="145"/>
        <v>0</v>
      </c>
      <c r="N173" s="134">
        <f t="shared" ref="N173:N176" si="147">SUM(G173:L173)</f>
        <v>0</v>
      </c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7.25" customHeight="1">
      <c r="A174" s="22"/>
      <c r="B174" s="169"/>
      <c r="C174" s="130" t="s">
        <v>30</v>
      </c>
      <c r="D174" s="135">
        <v>300.0</v>
      </c>
      <c r="E174" s="136"/>
      <c r="F174" s="226"/>
      <c r="G174" s="133">
        <f t="shared" ref="G174:M174" si="146">$D174*G$164</f>
        <v>0</v>
      </c>
      <c r="H174" s="133">
        <f t="shared" si="146"/>
        <v>0</v>
      </c>
      <c r="I174" s="133">
        <f t="shared" si="146"/>
        <v>0</v>
      </c>
      <c r="J174" s="133">
        <f t="shared" si="146"/>
        <v>0</v>
      </c>
      <c r="K174" s="133">
        <f t="shared" si="146"/>
        <v>0</v>
      </c>
      <c r="L174" s="133">
        <f t="shared" si="146"/>
        <v>0</v>
      </c>
      <c r="M174" s="133">
        <f t="shared" si="146"/>
        <v>0</v>
      </c>
      <c r="N174" s="134">
        <f t="shared" si="147"/>
        <v>0</v>
      </c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7.25" customHeight="1">
      <c r="A175" s="22"/>
      <c r="B175" s="169"/>
      <c r="C175" s="130" t="s">
        <v>31</v>
      </c>
      <c r="D175" s="135"/>
      <c r="E175" s="136"/>
      <c r="F175" s="226"/>
      <c r="G175" s="133">
        <f t="shared" ref="G175:M175" si="148">$D175*G$164</f>
        <v>0</v>
      </c>
      <c r="H175" s="133">
        <f t="shared" si="148"/>
        <v>0</v>
      </c>
      <c r="I175" s="133">
        <f t="shared" si="148"/>
        <v>0</v>
      </c>
      <c r="J175" s="133">
        <f t="shared" si="148"/>
        <v>0</v>
      </c>
      <c r="K175" s="133">
        <f t="shared" si="148"/>
        <v>0</v>
      </c>
      <c r="L175" s="133">
        <f t="shared" si="148"/>
        <v>0</v>
      </c>
      <c r="M175" s="133">
        <f t="shared" si="148"/>
        <v>0</v>
      </c>
      <c r="N175" s="134">
        <f t="shared" si="147"/>
        <v>0</v>
      </c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7.25" customHeight="1">
      <c r="A176" s="22"/>
      <c r="B176" s="169"/>
      <c r="C176" s="130" t="s">
        <v>32</v>
      </c>
      <c r="D176" s="135"/>
      <c r="E176" s="141"/>
      <c r="F176" s="226"/>
      <c r="G176" s="133">
        <f t="shared" ref="G176:M176" si="149">$D176*G$164</f>
        <v>0</v>
      </c>
      <c r="H176" s="133">
        <f t="shared" si="149"/>
        <v>0</v>
      </c>
      <c r="I176" s="133">
        <f t="shared" si="149"/>
        <v>0</v>
      </c>
      <c r="J176" s="133">
        <f t="shared" si="149"/>
        <v>0</v>
      </c>
      <c r="K176" s="133">
        <f t="shared" si="149"/>
        <v>0</v>
      </c>
      <c r="L176" s="133">
        <f t="shared" si="149"/>
        <v>0</v>
      </c>
      <c r="M176" s="133">
        <f t="shared" si="149"/>
        <v>0</v>
      </c>
      <c r="N176" s="142">
        <f t="shared" si="147"/>
        <v>0</v>
      </c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7.25" customHeight="1">
      <c r="A177" s="22"/>
      <c r="B177" s="169"/>
      <c r="C177" s="172" t="s">
        <v>33</v>
      </c>
      <c r="D177" s="144">
        <f>SUBTOTAL(9,D165:D176)</f>
        <v>300</v>
      </c>
      <c r="E177" s="145">
        <f>SUM(E165:E176)</f>
        <v>0</v>
      </c>
      <c r="F177" s="226"/>
      <c r="G177" s="243">
        <f t="shared" ref="G177:M177" si="150">SUM(G165:G176)</f>
        <v>0</v>
      </c>
      <c r="H177" s="184">
        <f t="shared" si="150"/>
        <v>0</v>
      </c>
      <c r="I177" s="184">
        <f t="shared" si="150"/>
        <v>0</v>
      </c>
      <c r="J177" s="184">
        <f t="shared" si="150"/>
        <v>0</v>
      </c>
      <c r="K177" s="184">
        <f t="shared" si="150"/>
        <v>0</v>
      </c>
      <c r="L177" s="184">
        <f t="shared" si="150"/>
        <v>0</v>
      </c>
      <c r="M177" s="184">
        <f t="shared" si="150"/>
        <v>0</v>
      </c>
      <c r="N177" s="176">
        <f>D177-SUM(G177:M177)</f>
        <v>300</v>
      </c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7.25" customHeight="1">
      <c r="A178" s="64"/>
      <c r="B178" s="175"/>
      <c r="C178" s="148" t="s">
        <v>52</v>
      </c>
      <c r="D178" s="244">
        <f>D177-SUM(G177:M177)</f>
        <v>300</v>
      </c>
      <c r="E178" s="245"/>
      <c r="F178" s="6"/>
      <c r="G178" s="6"/>
      <c r="H178" s="6"/>
      <c r="I178" s="6"/>
      <c r="J178" s="6"/>
      <c r="K178" s="6"/>
      <c r="L178" s="6"/>
      <c r="M178" s="6"/>
      <c r="N178" s="24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7.25" customHeight="1">
      <c r="A179" s="177"/>
      <c r="B179" s="6"/>
      <c r="C179" s="6"/>
      <c r="F179" s="6"/>
      <c r="G179" s="6"/>
      <c r="H179" s="6"/>
      <c r="I179" s="6"/>
      <c r="J179" s="6"/>
      <c r="K179" s="6"/>
      <c r="L179" s="6"/>
      <c r="M179" s="6"/>
      <c r="N179" s="247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3.5" customHeight="1">
      <c r="A180" s="177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247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3.5" customHeight="1">
      <c r="A181" s="177"/>
      <c r="B181" s="6"/>
      <c r="C181" s="6"/>
      <c r="D181" s="248" t="s">
        <v>63</v>
      </c>
      <c r="E181" s="249"/>
      <c r="F181" s="249"/>
      <c r="G181" s="250">
        <f t="shared" ref="G181:M181" si="151">SUM(G177+G160+G126+G109+G92+G75+G58+G41+G24+G143)</f>
        <v>1288.915</v>
      </c>
      <c r="H181" s="250">
        <f t="shared" si="151"/>
        <v>209.81</v>
      </c>
      <c r="I181" s="250">
        <f t="shared" si="151"/>
        <v>0</v>
      </c>
      <c r="J181" s="250">
        <f t="shared" si="151"/>
        <v>0</v>
      </c>
      <c r="K181" s="250">
        <f t="shared" si="151"/>
        <v>0</v>
      </c>
      <c r="L181" s="250">
        <f t="shared" si="151"/>
        <v>0</v>
      </c>
      <c r="M181" s="251">
        <f t="shared" si="151"/>
        <v>237.5</v>
      </c>
      <c r="N181" s="252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3.5" customHeight="1">
      <c r="A182" s="177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29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3.5" customHeight="1">
      <c r="A183" s="177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29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3.5" customHeight="1">
      <c r="A184" s="177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3.5" customHeight="1">
      <c r="A185" s="177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3.5" customHeight="1">
      <c r="A186" s="177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3.5" customHeight="1">
      <c r="A187" s="177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3.5" customHeight="1">
      <c r="A188" s="177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3.5" customHeight="1">
      <c r="A189" s="177"/>
      <c r="B189" s="6"/>
      <c r="C189" s="6"/>
      <c r="D189" s="6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3.5" customHeight="1">
      <c r="A190" s="177"/>
      <c r="B190" s="6"/>
      <c r="C190" s="6"/>
      <c r="D190" s="6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3.5" customHeight="1">
      <c r="A191" s="177"/>
      <c r="B191" s="6"/>
      <c r="C191" s="6"/>
      <c r="D191" s="6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3.5" customHeight="1">
      <c r="A192" s="177"/>
      <c r="B192" s="6"/>
      <c r="C192" s="6"/>
      <c r="D192" s="6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3.5" customHeight="1">
      <c r="A193" s="177"/>
      <c r="B193" s="6"/>
      <c r="C193" s="6"/>
      <c r="D193" s="6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3.5" customHeight="1">
      <c r="A194" s="177"/>
      <c r="B194" s="6"/>
      <c r="C194" s="6"/>
      <c r="D194" s="6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3.5" customHeight="1">
      <c r="A195" s="177"/>
      <c r="B195" s="6"/>
      <c r="C195" s="6"/>
      <c r="D195" s="6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3.5" customHeight="1">
      <c r="A196" s="177"/>
      <c r="B196" s="6"/>
      <c r="C196" s="6"/>
      <c r="D196" s="6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3.5" customHeight="1">
      <c r="A197" s="177"/>
      <c r="B197" s="6"/>
      <c r="C197" s="6"/>
      <c r="D197" s="6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3.5" customHeight="1">
      <c r="A198" s="177"/>
      <c r="B198" s="6"/>
      <c r="C198" s="6"/>
      <c r="D198" s="6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3.5" customHeight="1">
      <c r="A199" s="177"/>
      <c r="B199" s="6"/>
      <c r="C199" s="6"/>
      <c r="D199" s="6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3.5" customHeight="1">
      <c r="A200" s="177"/>
      <c r="B200" s="6"/>
      <c r="C200" s="6"/>
      <c r="D200" s="6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3.5" customHeight="1">
      <c r="A201" s="177"/>
      <c r="B201" s="6"/>
      <c r="C201" s="6"/>
      <c r="D201" s="6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3.5" customHeight="1">
      <c r="A202" s="177"/>
      <c r="B202" s="6"/>
      <c r="C202" s="6"/>
      <c r="D202" s="6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3.5" customHeight="1">
      <c r="A203" s="177"/>
      <c r="B203" s="6"/>
      <c r="C203" s="6"/>
      <c r="D203" s="6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3.5" customHeight="1">
      <c r="A204" s="177"/>
      <c r="B204" s="6"/>
      <c r="C204" s="6"/>
      <c r="D204" s="6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3.5" customHeight="1">
      <c r="A205" s="177"/>
      <c r="B205" s="6"/>
      <c r="C205" s="6"/>
      <c r="D205" s="6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3.5" customHeight="1">
      <c r="A206" s="177"/>
      <c r="B206" s="6"/>
      <c r="C206" s="6"/>
      <c r="D206" s="6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3.5" customHeight="1">
      <c r="A207" s="177"/>
      <c r="B207" s="6"/>
      <c r="C207" s="6"/>
      <c r="D207" s="6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3.5" customHeight="1">
      <c r="A208" s="177"/>
      <c r="B208" s="6"/>
      <c r="C208" s="6"/>
      <c r="D208" s="6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3.5" customHeight="1">
      <c r="A209" s="177"/>
      <c r="B209" s="6"/>
      <c r="C209" s="6"/>
      <c r="D209" s="6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3.5" customHeight="1">
      <c r="A210" s="177"/>
      <c r="B210" s="6"/>
      <c r="C210" s="6"/>
      <c r="D210" s="6"/>
      <c r="E210" s="6"/>
      <c r="F210" s="236"/>
      <c r="G210" s="236"/>
      <c r="H210" s="236"/>
      <c r="I210" s="236"/>
      <c r="J210" s="236"/>
      <c r="K210" s="253"/>
      <c r="L210" s="6"/>
      <c r="M210" s="6"/>
      <c r="N210" s="254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3.5" customHeight="1">
      <c r="A211" s="177"/>
      <c r="B211" s="6"/>
      <c r="C211" s="6"/>
      <c r="D211" s="6"/>
      <c r="E211" s="6"/>
      <c r="F211" s="236"/>
      <c r="G211" s="236"/>
      <c r="H211" s="236"/>
      <c r="I211" s="236"/>
      <c r="J211" s="236"/>
      <c r="K211" s="253"/>
      <c r="L211" s="6"/>
      <c r="M211" s="6"/>
      <c r="N211" s="254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3.5" customHeight="1">
      <c r="A212" s="177"/>
      <c r="B212" s="6"/>
      <c r="C212" s="6"/>
      <c r="D212" s="6"/>
      <c r="E212" s="6"/>
      <c r="F212" s="236"/>
      <c r="G212" s="236"/>
      <c r="H212" s="236"/>
      <c r="I212" s="236"/>
      <c r="J212" s="236"/>
      <c r="K212" s="253"/>
      <c r="L212" s="6"/>
      <c r="M212" s="6"/>
      <c r="N212" s="254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3.5" customHeight="1">
      <c r="A213" s="177"/>
      <c r="B213" s="6"/>
      <c r="C213" s="6"/>
      <c r="D213" s="6"/>
      <c r="E213" s="6"/>
      <c r="F213" s="236"/>
      <c r="G213" s="236"/>
      <c r="H213" s="236"/>
      <c r="I213" s="236"/>
      <c r="J213" s="236"/>
      <c r="K213" s="253"/>
      <c r="L213" s="6"/>
      <c r="M213" s="6"/>
      <c r="N213" s="254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3.5" customHeight="1">
      <c r="A214" s="177"/>
      <c r="B214" s="6"/>
      <c r="C214" s="6"/>
      <c r="D214" s="6"/>
      <c r="E214" s="6"/>
      <c r="F214" s="236"/>
      <c r="G214" s="236"/>
      <c r="H214" s="236"/>
      <c r="I214" s="236"/>
      <c r="J214" s="236"/>
      <c r="K214" s="253"/>
      <c r="L214" s="6"/>
      <c r="M214" s="6"/>
      <c r="N214" s="254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3.5" customHeight="1">
      <c r="A215" s="177"/>
      <c r="B215" s="6"/>
      <c r="C215" s="6"/>
      <c r="D215" s="6"/>
      <c r="E215" s="6"/>
      <c r="F215" s="236"/>
      <c r="G215" s="236"/>
      <c r="H215" s="236"/>
      <c r="I215" s="236"/>
      <c r="J215" s="236"/>
      <c r="K215" s="253"/>
      <c r="L215" s="6"/>
      <c r="M215" s="6"/>
      <c r="N215" s="254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3.5" customHeight="1">
      <c r="A216" s="177"/>
      <c r="B216" s="6"/>
      <c r="C216" s="6"/>
      <c r="D216" s="6"/>
      <c r="E216" s="6"/>
      <c r="F216" s="236"/>
      <c r="G216" s="236"/>
      <c r="H216" s="236"/>
      <c r="I216" s="236"/>
      <c r="J216" s="236"/>
      <c r="K216" s="253"/>
      <c r="L216" s="6"/>
      <c r="M216" s="6"/>
      <c r="N216" s="254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3.5" customHeight="1">
      <c r="A217" s="177"/>
      <c r="B217" s="6"/>
      <c r="C217" s="6"/>
      <c r="D217" s="6"/>
      <c r="E217" s="6"/>
      <c r="F217" s="236"/>
      <c r="G217" s="236"/>
      <c r="H217" s="236"/>
      <c r="I217" s="236"/>
      <c r="J217" s="236"/>
      <c r="K217" s="253"/>
      <c r="L217" s="6"/>
      <c r="M217" s="6"/>
      <c r="N217" s="254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3.5" customHeight="1">
      <c r="A218" s="177"/>
      <c r="B218" s="6"/>
      <c r="C218" s="6"/>
      <c r="D218" s="6"/>
      <c r="E218" s="6"/>
      <c r="F218" s="236"/>
      <c r="G218" s="236"/>
      <c r="H218" s="236"/>
      <c r="I218" s="236"/>
      <c r="J218" s="236"/>
      <c r="K218" s="253"/>
      <c r="L218" s="6"/>
      <c r="M218" s="6"/>
      <c r="N218" s="254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3.5" customHeight="1">
      <c r="A219" s="177"/>
      <c r="B219" s="6"/>
      <c r="C219" s="6"/>
      <c r="D219" s="6"/>
      <c r="E219" s="6"/>
      <c r="F219" s="236"/>
      <c r="G219" s="236"/>
      <c r="H219" s="236"/>
      <c r="I219" s="236"/>
      <c r="J219" s="236"/>
      <c r="K219" s="253"/>
      <c r="L219" s="6"/>
      <c r="M219" s="6"/>
      <c r="N219" s="254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3.5" customHeight="1">
      <c r="A220" s="177"/>
      <c r="B220" s="6"/>
      <c r="C220" s="6"/>
      <c r="D220" s="6"/>
      <c r="E220" s="6"/>
      <c r="F220" s="236"/>
      <c r="G220" s="236"/>
      <c r="H220" s="236"/>
      <c r="I220" s="236"/>
      <c r="J220" s="236"/>
      <c r="K220" s="253"/>
      <c r="L220" s="6"/>
      <c r="M220" s="6"/>
      <c r="N220" s="254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3.5" customHeight="1">
      <c r="A221" s="177"/>
      <c r="B221" s="6"/>
      <c r="C221" s="6"/>
      <c r="D221" s="6"/>
      <c r="E221" s="6"/>
      <c r="F221" s="236"/>
      <c r="G221" s="236"/>
      <c r="H221" s="236"/>
      <c r="I221" s="236"/>
      <c r="J221" s="236"/>
      <c r="K221" s="253"/>
      <c r="L221" s="6"/>
      <c r="M221" s="6"/>
      <c r="N221" s="254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3.5" customHeight="1">
      <c r="A222" s="177"/>
      <c r="B222" s="6"/>
      <c r="C222" s="6"/>
      <c r="D222" s="6"/>
      <c r="E222" s="6"/>
      <c r="F222" s="236"/>
      <c r="G222" s="236"/>
      <c r="H222" s="236"/>
      <c r="I222" s="236"/>
      <c r="J222" s="236"/>
      <c r="K222" s="253"/>
      <c r="L222" s="6"/>
      <c r="M222" s="6"/>
      <c r="N222" s="254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3.5" customHeight="1">
      <c r="A223" s="177"/>
      <c r="B223" s="6"/>
      <c r="C223" s="6"/>
      <c r="D223" s="6"/>
      <c r="E223" s="6"/>
      <c r="F223" s="236"/>
      <c r="G223" s="236"/>
      <c r="H223" s="236"/>
      <c r="I223" s="236"/>
      <c r="J223" s="236"/>
      <c r="K223" s="253"/>
      <c r="L223" s="6"/>
      <c r="M223" s="6"/>
      <c r="N223" s="254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3.5" customHeight="1">
      <c r="A224" s="177"/>
      <c r="B224" s="6"/>
      <c r="C224" s="6"/>
      <c r="D224" s="6"/>
      <c r="E224" s="6"/>
      <c r="F224" s="236"/>
      <c r="G224" s="236"/>
      <c r="H224" s="236"/>
      <c r="I224" s="236"/>
      <c r="J224" s="236"/>
      <c r="K224" s="253"/>
      <c r="L224" s="6"/>
      <c r="M224" s="6"/>
      <c r="N224" s="254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3.5" customHeight="1">
      <c r="A225" s="177"/>
      <c r="B225" s="6"/>
      <c r="C225" s="6"/>
      <c r="D225" s="6"/>
      <c r="E225" s="6"/>
      <c r="F225" s="236"/>
      <c r="G225" s="236"/>
      <c r="H225" s="236"/>
      <c r="I225" s="236"/>
      <c r="J225" s="236"/>
      <c r="K225" s="253"/>
      <c r="L225" s="6"/>
      <c r="M225" s="6"/>
      <c r="N225" s="254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4.25" customHeight="1">
      <c r="A226" s="177"/>
      <c r="B226" s="6"/>
      <c r="C226" s="6"/>
      <c r="D226" s="6"/>
      <c r="E226" s="6"/>
      <c r="F226" s="236"/>
      <c r="G226" s="236"/>
      <c r="H226" s="236"/>
      <c r="I226" s="236"/>
      <c r="J226" s="236"/>
      <c r="K226" s="253"/>
      <c r="L226" s="6"/>
      <c r="M226" s="6"/>
      <c r="N226" s="254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4.25" customHeight="1">
      <c r="A227" s="177"/>
      <c r="B227" s="6"/>
      <c r="C227" s="6"/>
      <c r="D227" s="6"/>
      <c r="E227" s="6"/>
      <c r="F227" s="236"/>
      <c r="G227" s="236"/>
      <c r="H227" s="236"/>
      <c r="I227" s="236"/>
      <c r="J227" s="236"/>
      <c r="K227" s="253"/>
      <c r="L227" s="6"/>
      <c r="M227" s="6"/>
      <c r="N227" s="254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4.25" customHeight="1">
      <c r="A228" s="177"/>
      <c r="B228" s="6"/>
      <c r="C228" s="6"/>
      <c r="D228" s="6"/>
      <c r="E228" s="6"/>
      <c r="F228" s="236"/>
      <c r="G228" s="236"/>
      <c r="H228" s="236"/>
      <c r="I228" s="236"/>
      <c r="J228" s="236"/>
      <c r="K228" s="253"/>
      <c r="L228" s="6"/>
      <c r="M228" s="6"/>
      <c r="N228" s="254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4.25" customHeight="1">
      <c r="A229" s="177"/>
      <c r="B229" s="6"/>
      <c r="C229" s="6"/>
      <c r="D229" s="6"/>
      <c r="E229" s="6"/>
      <c r="F229" s="236"/>
      <c r="G229" s="236"/>
      <c r="H229" s="236"/>
      <c r="I229" s="236"/>
      <c r="J229" s="236"/>
      <c r="K229" s="253"/>
      <c r="L229" s="6"/>
      <c r="M229" s="6"/>
      <c r="N229" s="254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4.25" customHeight="1">
      <c r="A230" s="177"/>
      <c r="B230" s="6"/>
      <c r="C230" s="6"/>
      <c r="D230" s="6"/>
      <c r="E230" s="6"/>
      <c r="F230" s="236"/>
      <c r="G230" s="236"/>
      <c r="H230" s="236"/>
      <c r="I230" s="236"/>
      <c r="J230" s="236"/>
      <c r="K230" s="253"/>
      <c r="L230" s="6"/>
      <c r="M230" s="6"/>
      <c r="N230" s="254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ht="14.25" customHeight="1">
      <c r="A231" s="177"/>
      <c r="B231" s="6"/>
      <c r="C231" s="6"/>
      <c r="D231" s="6"/>
      <c r="E231" s="6"/>
      <c r="F231" s="236"/>
      <c r="G231" s="236"/>
      <c r="H231" s="236"/>
      <c r="I231" s="236"/>
      <c r="J231" s="236"/>
      <c r="K231" s="253"/>
      <c r="L231" s="6"/>
      <c r="M231" s="6"/>
      <c r="N231" s="254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ht="14.25" customHeight="1">
      <c r="A232" s="177"/>
      <c r="B232" s="6"/>
      <c r="C232" s="6"/>
      <c r="D232" s="6"/>
      <c r="E232" s="6"/>
      <c r="F232" s="236"/>
      <c r="G232" s="236"/>
      <c r="H232" s="236"/>
      <c r="I232" s="236"/>
      <c r="J232" s="236"/>
      <c r="K232" s="253"/>
      <c r="L232" s="6"/>
      <c r="M232" s="6"/>
      <c r="N232" s="254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ht="14.25" customHeight="1">
      <c r="A233" s="177"/>
      <c r="B233" s="6"/>
      <c r="C233" s="6"/>
      <c r="D233" s="6"/>
      <c r="E233" s="6"/>
      <c r="F233" s="236"/>
      <c r="G233" s="236"/>
      <c r="H233" s="236"/>
      <c r="I233" s="236"/>
      <c r="J233" s="236"/>
      <c r="K233" s="253"/>
      <c r="L233" s="6"/>
      <c r="M233" s="6"/>
      <c r="N233" s="254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ht="14.25" customHeight="1">
      <c r="A234" s="177"/>
      <c r="B234" s="6"/>
      <c r="C234" s="6"/>
      <c r="D234" s="6"/>
      <c r="E234" s="6"/>
      <c r="F234" s="236"/>
      <c r="G234" s="236"/>
      <c r="H234" s="236"/>
      <c r="I234" s="236"/>
      <c r="J234" s="236"/>
      <c r="K234" s="253"/>
      <c r="L234" s="6"/>
      <c r="M234" s="6"/>
      <c r="N234" s="254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ht="14.25" customHeight="1">
      <c r="A235" s="177"/>
      <c r="B235" s="6"/>
      <c r="C235" s="6"/>
      <c r="D235" s="6"/>
      <c r="E235" s="6"/>
      <c r="F235" s="236"/>
      <c r="G235" s="236"/>
      <c r="H235" s="236"/>
      <c r="I235" s="236"/>
      <c r="J235" s="236"/>
      <c r="K235" s="253"/>
      <c r="L235" s="6"/>
      <c r="M235" s="6"/>
      <c r="N235" s="254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ht="14.25" customHeight="1">
      <c r="A236" s="177"/>
      <c r="B236" s="6"/>
      <c r="C236" s="6"/>
      <c r="D236" s="6"/>
      <c r="E236" s="6"/>
      <c r="F236" s="236"/>
      <c r="G236" s="236"/>
      <c r="H236" s="236"/>
      <c r="I236" s="236"/>
      <c r="J236" s="236"/>
      <c r="K236" s="253"/>
      <c r="L236" s="6"/>
      <c r="M236" s="6"/>
      <c r="N236" s="254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ht="14.25" customHeight="1">
      <c r="A237" s="177"/>
      <c r="B237" s="6"/>
      <c r="C237" s="6"/>
      <c r="D237" s="6"/>
      <c r="E237" s="6"/>
      <c r="F237" s="236"/>
      <c r="G237" s="236"/>
      <c r="H237" s="236"/>
      <c r="I237" s="236"/>
      <c r="J237" s="236"/>
      <c r="K237" s="253"/>
      <c r="L237" s="6"/>
      <c r="M237" s="6"/>
      <c r="N237" s="254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ht="14.25" customHeight="1">
      <c r="A238" s="177"/>
      <c r="B238" s="6"/>
      <c r="C238" s="6"/>
      <c r="D238" s="6"/>
      <c r="E238" s="6"/>
      <c r="F238" s="236"/>
      <c r="G238" s="236"/>
      <c r="H238" s="236"/>
      <c r="I238" s="236"/>
      <c r="J238" s="236"/>
      <c r="K238" s="253"/>
      <c r="L238" s="6"/>
      <c r="M238" s="6"/>
      <c r="N238" s="254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ht="14.25" customHeight="1">
      <c r="A239" s="177"/>
      <c r="B239" s="6"/>
      <c r="C239" s="6"/>
      <c r="D239" s="6"/>
      <c r="E239" s="6"/>
      <c r="F239" s="236"/>
      <c r="G239" s="236"/>
      <c r="H239" s="236"/>
      <c r="I239" s="236"/>
      <c r="J239" s="236"/>
      <c r="K239" s="253"/>
      <c r="L239" s="6"/>
      <c r="M239" s="6"/>
      <c r="N239" s="254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ht="14.25" customHeight="1">
      <c r="A240" s="177"/>
      <c r="B240" s="6"/>
      <c r="C240" s="6"/>
      <c r="D240" s="6"/>
      <c r="E240" s="6"/>
      <c r="F240" s="236"/>
      <c r="G240" s="236"/>
      <c r="H240" s="236"/>
      <c r="I240" s="236"/>
      <c r="J240" s="236"/>
      <c r="K240" s="253"/>
      <c r="L240" s="6"/>
      <c r="M240" s="6"/>
      <c r="N240" s="254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ht="14.25" customHeight="1">
      <c r="A241" s="177"/>
      <c r="B241" s="6"/>
      <c r="C241" s="6"/>
      <c r="D241" s="6"/>
      <c r="E241" s="6"/>
      <c r="F241" s="236"/>
      <c r="G241" s="236"/>
      <c r="H241" s="236"/>
      <c r="I241" s="236"/>
      <c r="J241" s="236"/>
      <c r="K241" s="253"/>
      <c r="L241" s="6"/>
      <c r="M241" s="6"/>
      <c r="N241" s="254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ht="14.25" customHeight="1">
      <c r="A242" s="177"/>
      <c r="B242" s="6"/>
      <c r="C242" s="6"/>
      <c r="D242" s="6"/>
      <c r="E242" s="6"/>
      <c r="F242" s="236"/>
      <c r="G242" s="236"/>
      <c r="H242" s="236"/>
      <c r="I242" s="236"/>
      <c r="J242" s="236"/>
      <c r="K242" s="253"/>
      <c r="L242" s="6"/>
      <c r="M242" s="6"/>
      <c r="N242" s="254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ht="14.25" customHeight="1">
      <c r="A243" s="177"/>
      <c r="B243" s="6"/>
      <c r="C243" s="6"/>
      <c r="D243" s="6"/>
      <c r="E243" s="6"/>
      <c r="F243" s="236"/>
      <c r="G243" s="236"/>
      <c r="H243" s="236"/>
      <c r="I243" s="236"/>
      <c r="J243" s="236"/>
      <c r="K243" s="253"/>
      <c r="L243" s="6"/>
      <c r="M243" s="6"/>
      <c r="N243" s="254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ht="14.25" customHeight="1">
      <c r="A244" s="177"/>
      <c r="B244" s="6"/>
      <c r="C244" s="6"/>
      <c r="D244" s="6"/>
      <c r="E244" s="6"/>
      <c r="F244" s="236"/>
      <c r="G244" s="236"/>
      <c r="H244" s="236"/>
      <c r="I244" s="236"/>
      <c r="J244" s="236"/>
      <c r="K244" s="253"/>
      <c r="L244" s="6"/>
      <c r="M244" s="6"/>
      <c r="N244" s="254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ht="14.25" customHeight="1">
      <c r="A245" s="177"/>
      <c r="B245" s="6"/>
      <c r="C245" s="6"/>
      <c r="D245" s="6"/>
      <c r="E245" s="6"/>
      <c r="F245" s="236"/>
      <c r="G245" s="236"/>
      <c r="H245" s="236"/>
      <c r="I245" s="236"/>
      <c r="J245" s="236"/>
      <c r="K245" s="253"/>
      <c r="L245" s="6"/>
      <c r="M245" s="6"/>
      <c r="N245" s="254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ht="14.25" customHeight="1">
      <c r="A246" s="177"/>
      <c r="B246" s="6"/>
      <c r="C246" s="6"/>
      <c r="D246" s="6"/>
      <c r="E246" s="6"/>
      <c r="F246" s="236"/>
      <c r="G246" s="236"/>
      <c r="H246" s="236"/>
      <c r="I246" s="236"/>
      <c r="J246" s="236"/>
      <c r="K246" s="253"/>
      <c r="L246" s="6"/>
      <c r="M246" s="6"/>
      <c r="N246" s="254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ht="14.25" customHeight="1">
      <c r="A247" s="177"/>
      <c r="B247" s="6"/>
      <c r="C247" s="6"/>
      <c r="D247" s="6"/>
      <c r="E247" s="6"/>
      <c r="F247" s="236"/>
      <c r="G247" s="236"/>
      <c r="H247" s="236"/>
      <c r="I247" s="236"/>
      <c r="J247" s="236"/>
      <c r="K247" s="253"/>
      <c r="L247" s="6"/>
      <c r="M247" s="6"/>
      <c r="N247" s="254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ht="14.25" customHeight="1">
      <c r="A248" s="177"/>
      <c r="B248" s="6"/>
      <c r="C248" s="6"/>
      <c r="D248" s="6"/>
      <c r="E248" s="6"/>
      <c r="F248" s="236"/>
      <c r="G248" s="236"/>
      <c r="H248" s="236"/>
      <c r="I248" s="236"/>
      <c r="J248" s="236"/>
      <c r="K248" s="253"/>
      <c r="L248" s="6"/>
      <c r="M248" s="6"/>
      <c r="N248" s="254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ht="14.25" customHeight="1">
      <c r="A249" s="177"/>
      <c r="B249" s="6"/>
      <c r="C249" s="6"/>
      <c r="D249" s="6"/>
      <c r="E249" s="6"/>
      <c r="F249" s="236"/>
      <c r="G249" s="236"/>
      <c r="H249" s="236"/>
      <c r="I249" s="236"/>
      <c r="J249" s="236"/>
      <c r="K249" s="253"/>
      <c r="L249" s="6"/>
      <c r="M249" s="6"/>
      <c r="N249" s="254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ht="14.25" customHeight="1">
      <c r="A250" s="177"/>
      <c r="B250" s="6"/>
      <c r="C250" s="6"/>
      <c r="D250" s="6"/>
      <c r="E250" s="6"/>
      <c r="F250" s="236"/>
      <c r="G250" s="236"/>
      <c r="H250" s="236"/>
      <c r="I250" s="236"/>
      <c r="J250" s="236"/>
      <c r="K250" s="253"/>
      <c r="L250" s="6"/>
      <c r="M250" s="6"/>
      <c r="N250" s="254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ht="14.25" customHeight="1">
      <c r="A251" s="177"/>
      <c r="B251" s="6"/>
      <c r="C251" s="6"/>
      <c r="D251" s="6"/>
      <c r="E251" s="6"/>
      <c r="F251" s="236"/>
      <c r="G251" s="236"/>
      <c r="H251" s="236"/>
      <c r="I251" s="236"/>
      <c r="J251" s="236"/>
      <c r="K251" s="253"/>
      <c r="L251" s="6"/>
      <c r="M251" s="6"/>
      <c r="N251" s="254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ht="14.25" customHeight="1">
      <c r="A252" s="177"/>
      <c r="B252" s="6"/>
      <c r="C252" s="6"/>
      <c r="D252" s="6"/>
      <c r="E252" s="6"/>
      <c r="F252" s="236"/>
      <c r="G252" s="236"/>
      <c r="H252" s="236"/>
      <c r="I252" s="236"/>
      <c r="J252" s="236"/>
      <c r="K252" s="253"/>
      <c r="L252" s="6"/>
      <c r="M252" s="6"/>
      <c r="N252" s="254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ht="14.25" customHeight="1">
      <c r="A253" s="177"/>
      <c r="B253" s="6"/>
      <c r="C253" s="6"/>
      <c r="D253" s="6"/>
      <c r="E253" s="6"/>
      <c r="F253" s="236"/>
      <c r="G253" s="236"/>
      <c r="H253" s="236"/>
      <c r="I253" s="236"/>
      <c r="J253" s="236"/>
      <c r="K253" s="253"/>
      <c r="L253" s="6"/>
      <c r="M253" s="6"/>
      <c r="N253" s="254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ht="14.25" customHeight="1">
      <c r="A254" s="177"/>
      <c r="B254" s="6"/>
      <c r="C254" s="6"/>
      <c r="D254" s="6"/>
      <c r="E254" s="6"/>
      <c r="F254" s="236"/>
      <c r="G254" s="236"/>
      <c r="H254" s="236"/>
      <c r="I254" s="236"/>
      <c r="J254" s="236"/>
      <c r="K254" s="253"/>
      <c r="L254" s="6"/>
      <c r="M254" s="6"/>
      <c r="N254" s="254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ht="14.25" customHeight="1">
      <c r="A255" s="177"/>
      <c r="B255" s="6"/>
      <c r="C255" s="6"/>
      <c r="D255" s="6"/>
      <c r="E255" s="6"/>
      <c r="F255" s="236"/>
      <c r="G255" s="236"/>
      <c r="H255" s="236"/>
      <c r="I255" s="236"/>
      <c r="J255" s="236"/>
      <c r="K255" s="253"/>
      <c r="L255" s="6"/>
      <c r="M255" s="6"/>
      <c r="N255" s="254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ht="14.25" customHeight="1">
      <c r="A256" s="177"/>
      <c r="B256" s="6"/>
      <c r="C256" s="6"/>
      <c r="D256" s="6"/>
      <c r="E256" s="6"/>
      <c r="F256" s="236"/>
      <c r="G256" s="236"/>
      <c r="H256" s="236"/>
      <c r="I256" s="236"/>
      <c r="J256" s="236"/>
      <c r="K256" s="253"/>
      <c r="L256" s="6"/>
      <c r="M256" s="6"/>
      <c r="N256" s="254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ht="14.25" customHeight="1">
      <c r="A257" s="177"/>
      <c r="B257" s="6"/>
      <c r="C257" s="6"/>
      <c r="D257" s="6"/>
      <c r="E257" s="6"/>
      <c r="F257" s="236"/>
      <c r="G257" s="236"/>
      <c r="H257" s="236"/>
      <c r="I257" s="236"/>
      <c r="J257" s="236"/>
      <c r="K257" s="253"/>
      <c r="L257" s="6"/>
      <c r="M257" s="6"/>
      <c r="N257" s="254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ht="14.25" customHeight="1">
      <c r="A258" s="177"/>
      <c r="B258" s="6"/>
      <c r="C258" s="6"/>
      <c r="D258" s="6"/>
      <c r="E258" s="6"/>
      <c r="F258" s="236"/>
      <c r="G258" s="236"/>
      <c r="H258" s="236"/>
      <c r="I258" s="236"/>
      <c r="J258" s="236"/>
      <c r="K258" s="253"/>
      <c r="L258" s="6"/>
      <c r="M258" s="6"/>
      <c r="N258" s="254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ht="14.25" customHeight="1">
      <c r="A259" s="177"/>
      <c r="B259" s="6"/>
      <c r="C259" s="6"/>
      <c r="D259" s="6"/>
      <c r="E259" s="6"/>
      <c r="F259" s="236"/>
      <c r="G259" s="236"/>
      <c r="H259" s="236"/>
      <c r="I259" s="236"/>
      <c r="J259" s="236"/>
      <c r="K259" s="253"/>
      <c r="L259" s="6"/>
      <c r="M259" s="6"/>
      <c r="N259" s="254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ht="14.25" customHeight="1">
      <c r="A260" s="177"/>
      <c r="B260" s="6"/>
      <c r="C260" s="6"/>
      <c r="D260" s="6"/>
      <c r="E260" s="6"/>
      <c r="F260" s="236"/>
      <c r="G260" s="236"/>
      <c r="H260" s="236"/>
      <c r="I260" s="236"/>
      <c r="J260" s="236"/>
      <c r="K260" s="253"/>
      <c r="L260" s="6"/>
      <c r="M260" s="6"/>
      <c r="N260" s="254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ht="14.25" customHeight="1">
      <c r="A261" s="177"/>
      <c r="B261" s="6"/>
      <c r="C261" s="6"/>
      <c r="D261" s="6"/>
      <c r="E261" s="6"/>
      <c r="F261" s="236"/>
      <c r="G261" s="236"/>
      <c r="H261" s="236"/>
      <c r="I261" s="236"/>
      <c r="J261" s="236"/>
      <c r="K261" s="253"/>
      <c r="L261" s="6"/>
      <c r="M261" s="6"/>
      <c r="N261" s="254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ht="14.25" customHeight="1">
      <c r="A262" s="177"/>
      <c r="B262" s="6"/>
      <c r="C262" s="6"/>
      <c r="D262" s="6"/>
      <c r="E262" s="6"/>
      <c r="F262" s="236"/>
      <c r="G262" s="236"/>
      <c r="H262" s="236"/>
      <c r="I262" s="236"/>
      <c r="J262" s="236"/>
      <c r="K262" s="253"/>
      <c r="L262" s="6"/>
      <c r="M262" s="6"/>
      <c r="N262" s="254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ht="14.25" customHeight="1">
      <c r="A263" s="177"/>
      <c r="B263" s="6"/>
      <c r="C263" s="6"/>
      <c r="D263" s="6"/>
      <c r="E263" s="6"/>
      <c r="F263" s="236"/>
      <c r="G263" s="236"/>
      <c r="H263" s="236"/>
      <c r="I263" s="236"/>
      <c r="J263" s="236"/>
      <c r="K263" s="253"/>
      <c r="L263" s="6"/>
      <c r="M263" s="6"/>
      <c r="N263" s="254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ht="14.25" customHeight="1">
      <c r="A264" s="177"/>
      <c r="B264" s="6"/>
      <c r="C264" s="6"/>
      <c r="D264" s="6"/>
      <c r="E264" s="6"/>
      <c r="F264" s="236"/>
      <c r="G264" s="236"/>
      <c r="H264" s="236"/>
      <c r="I264" s="236"/>
      <c r="J264" s="236"/>
      <c r="K264" s="253"/>
      <c r="L264" s="6"/>
      <c r="M264" s="6"/>
      <c r="N264" s="254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ht="14.25" customHeight="1">
      <c r="A265" s="177"/>
      <c r="B265" s="6"/>
      <c r="C265" s="6"/>
      <c r="D265" s="6"/>
      <c r="E265" s="6"/>
      <c r="F265" s="236"/>
      <c r="G265" s="236"/>
      <c r="H265" s="236"/>
      <c r="I265" s="236"/>
      <c r="J265" s="236"/>
      <c r="K265" s="253"/>
      <c r="L265" s="6"/>
      <c r="M265" s="6"/>
      <c r="N265" s="254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ht="14.25" customHeight="1">
      <c r="A266" s="177"/>
      <c r="B266" s="6"/>
      <c r="C266" s="6"/>
      <c r="D266" s="6"/>
      <c r="E266" s="6"/>
      <c r="F266" s="236"/>
      <c r="G266" s="236"/>
      <c r="H266" s="236"/>
      <c r="I266" s="236"/>
      <c r="J266" s="236"/>
      <c r="K266" s="253"/>
      <c r="L266" s="6"/>
      <c r="M266" s="6"/>
      <c r="N266" s="254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ht="14.25" customHeight="1">
      <c r="A267" s="177"/>
      <c r="B267" s="6"/>
      <c r="C267" s="6"/>
      <c r="D267" s="6"/>
      <c r="E267" s="6"/>
      <c r="F267" s="236"/>
      <c r="G267" s="236"/>
      <c r="H267" s="236"/>
      <c r="I267" s="236"/>
      <c r="J267" s="236"/>
      <c r="K267" s="253"/>
      <c r="L267" s="6"/>
      <c r="M267" s="6"/>
      <c r="N267" s="254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ht="14.25" customHeight="1">
      <c r="A268" s="177"/>
      <c r="B268" s="6"/>
      <c r="C268" s="6"/>
      <c r="D268" s="6"/>
      <c r="E268" s="6"/>
      <c r="F268" s="236"/>
      <c r="G268" s="236"/>
      <c r="H268" s="236"/>
      <c r="I268" s="236"/>
      <c r="J268" s="236"/>
      <c r="K268" s="253"/>
      <c r="L268" s="6"/>
      <c r="M268" s="6"/>
      <c r="N268" s="254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ht="14.25" customHeight="1">
      <c r="A269" s="177"/>
      <c r="B269" s="6"/>
      <c r="C269" s="6"/>
      <c r="D269" s="6"/>
      <c r="E269" s="6"/>
      <c r="F269" s="236"/>
      <c r="G269" s="236"/>
      <c r="H269" s="236"/>
      <c r="I269" s="236"/>
      <c r="J269" s="236"/>
      <c r="K269" s="253"/>
      <c r="L269" s="6"/>
      <c r="M269" s="6"/>
      <c r="N269" s="254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ht="14.25" customHeight="1">
      <c r="A270" s="177"/>
      <c r="B270" s="6"/>
      <c r="C270" s="6"/>
      <c r="D270" s="6"/>
      <c r="E270" s="6"/>
      <c r="F270" s="236"/>
      <c r="G270" s="236"/>
      <c r="H270" s="236"/>
      <c r="I270" s="236"/>
      <c r="J270" s="236"/>
      <c r="K270" s="253"/>
      <c r="L270" s="6"/>
      <c r="M270" s="6"/>
      <c r="N270" s="254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ht="14.25" customHeight="1">
      <c r="A271" s="177"/>
      <c r="B271" s="6"/>
      <c r="C271" s="6"/>
      <c r="D271" s="6"/>
      <c r="E271" s="6"/>
      <c r="F271" s="236"/>
      <c r="G271" s="236"/>
      <c r="H271" s="236"/>
      <c r="I271" s="236"/>
      <c r="J271" s="236"/>
      <c r="K271" s="253"/>
      <c r="L271" s="6"/>
      <c r="M271" s="6"/>
      <c r="N271" s="254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ht="14.25" customHeight="1">
      <c r="A272" s="177"/>
      <c r="B272" s="6"/>
      <c r="C272" s="6"/>
      <c r="D272" s="6"/>
      <c r="E272" s="6"/>
      <c r="F272" s="236"/>
      <c r="G272" s="236"/>
      <c r="H272" s="236"/>
      <c r="I272" s="236"/>
      <c r="J272" s="236"/>
      <c r="K272" s="253"/>
      <c r="L272" s="6"/>
      <c r="M272" s="6"/>
      <c r="N272" s="254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ht="14.25" customHeight="1">
      <c r="A273" s="177"/>
      <c r="B273" s="6"/>
      <c r="C273" s="6"/>
      <c r="D273" s="6"/>
      <c r="E273" s="6"/>
      <c r="F273" s="236"/>
      <c r="G273" s="236"/>
      <c r="H273" s="236"/>
      <c r="I273" s="236"/>
      <c r="J273" s="236"/>
      <c r="K273" s="253"/>
      <c r="L273" s="6"/>
      <c r="M273" s="6"/>
      <c r="N273" s="254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ht="14.25" customHeight="1">
      <c r="A274" s="177"/>
      <c r="B274" s="6"/>
      <c r="C274" s="6"/>
      <c r="D274" s="6"/>
      <c r="E274" s="6"/>
      <c r="F274" s="236"/>
      <c r="G274" s="236"/>
      <c r="H274" s="236"/>
      <c r="I274" s="236"/>
      <c r="J274" s="236"/>
      <c r="K274" s="253"/>
      <c r="L274" s="6"/>
      <c r="M274" s="6"/>
      <c r="N274" s="254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ht="14.25" customHeight="1">
      <c r="A275" s="177"/>
      <c r="B275" s="6"/>
      <c r="C275" s="6"/>
      <c r="D275" s="6"/>
      <c r="E275" s="6"/>
      <c r="F275" s="236"/>
      <c r="G275" s="236"/>
      <c r="H275" s="236"/>
      <c r="I275" s="236"/>
      <c r="J275" s="236"/>
      <c r="K275" s="253"/>
      <c r="L275" s="6"/>
      <c r="M275" s="6"/>
      <c r="N275" s="254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ht="14.25" customHeight="1">
      <c r="A276" s="177"/>
      <c r="B276" s="6"/>
      <c r="C276" s="6"/>
      <c r="D276" s="6"/>
      <c r="E276" s="6"/>
      <c r="F276" s="236"/>
      <c r="G276" s="236"/>
      <c r="H276" s="236"/>
      <c r="I276" s="236"/>
      <c r="J276" s="236"/>
      <c r="K276" s="253"/>
      <c r="L276" s="6"/>
      <c r="M276" s="6"/>
      <c r="N276" s="254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ht="14.25" customHeight="1">
      <c r="A277" s="177"/>
      <c r="B277" s="6"/>
      <c r="C277" s="6"/>
      <c r="D277" s="6"/>
      <c r="E277" s="6"/>
      <c r="F277" s="236"/>
      <c r="G277" s="236"/>
      <c r="H277" s="236"/>
      <c r="I277" s="236"/>
      <c r="J277" s="236"/>
      <c r="K277" s="253"/>
      <c r="L277" s="6"/>
      <c r="M277" s="6"/>
      <c r="N277" s="254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ht="14.25" customHeight="1">
      <c r="A278" s="177"/>
      <c r="B278" s="6"/>
      <c r="C278" s="6"/>
      <c r="D278" s="6"/>
      <c r="E278" s="6"/>
      <c r="F278" s="236"/>
      <c r="G278" s="236"/>
      <c r="H278" s="236"/>
      <c r="I278" s="236"/>
      <c r="J278" s="236"/>
      <c r="K278" s="253"/>
      <c r="L278" s="6"/>
      <c r="M278" s="6"/>
      <c r="N278" s="254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ht="14.25" customHeight="1">
      <c r="A279" s="177"/>
      <c r="B279" s="6"/>
      <c r="C279" s="6"/>
      <c r="D279" s="6"/>
      <c r="E279" s="6"/>
      <c r="F279" s="236"/>
      <c r="G279" s="236"/>
      <c r="H279" s="236"/>
      <c r="I279" s="236"/>
      <c r="J279" s="236"/>
      <c r="K279" s="253"/>
      <c r="L279" s="6"/>
      <c r="M279" s="6"/>
      <c r="N279" s="254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ht="14.25" customHeight="1">
      <c r="A280" s="177"/>
      <c r="B280" s="6"/>
      <c r="C280" s="6"/>
      <c r="D280" s="6"/>
      <c r="E280" s="6"/>
      <c r="F280" s="236"/>
      <c r="G280" s="236"/>
      <c r="H280" s="236"/>
      <c r="I280" s="236"/>
      <c r="J280" s="236"/>
      <c r="K280" s="253"/>
      <c r="L280" s="6"/>
      <c r="M280" s="6"/>
      <c r="N280" s="254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ht="14.25" customHeight="1">
      <c r="A281" s="177"/>
      <c r="B281" s="6"/>
      <c r="C281" s="6"/>
      <c r="D281" s="6"/>
      <c r="E281" s="6"/>
      <c r="F281" s="236"/>
      <c r="G281" s="236"/>
      <c r="H281" s="236"/>
      <c r="I281" s="236"/>
      <c r="J281" s="236"/>
      <c r="K281" s="253"/>
      <c r="L281" s="6"/>
      <c r="M281" s="6"/>
      <c r="N281" s="254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ht="14.25" customHeight="1">
      <c r="A282" s="177"/>
      <c r="B282" s="6"/>
      <c r="C282" s="6"/>
      <c r="D282" s="6"/>
      <c r="E282" s="6"/>
      <c r="F282" s="236"/>
      <c r="G282" s="236"/>
      <c r="H282" s="236"/>
      <c r="I282" s="236"/>
      <c r="J282" s="236"/>
      <c r="K282" s="253"/>
      <c r="L282" s="6"/>
      <c r="M282" s="6"/>
      <c r="N282" s="254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ht="14.25" customHeight="1">
      <c r="A283" s="177"/>
      <c r="B283" s="6"/>
      <c r="C283" s="6"/>
      <c r="D283" s="6"/>
      <c r="E283" s="6"/>
      <c r="F283" s="236"/>
      <c r="G283" s="236"/>
      <c r="H283" s="236"/>
      <c r="I283" s="236"/>
      <c r="J283" s="236"/>
      <c r="K283" s="253"/>
      <c r="L283" s="6"/>
      <c r="M283" s="6"/>
      <c r="N283" s="254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ht="14.25" customHeight="1">
      <c r="A284" s="177"/>
      <c r="B284" s="6"/>
      <c r="C284" s="6"/>
      <c r="D284" s="6"/>
      <c r="E284" s="6"/>
      <c r="F284" s="236"/>
      <c r="G284" s="236"/>
      <c r="H284" s="236"/>
      <c r="I284" s="236"/>
      <c r="J284" s="236"/>
      <c r="K284" s="253"/>
      <c r="L284" s="6"/>
      <c r="M284" s="6"/>
      <c r="N284" s="254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ht="14.25" customHeight="1">
      <c r="A285" s="177"/>
      <c r="B285" s="6"/>
      <c r="C285" s="6"/>
      <c r="D285" s="6"/>
      <c r="E285" s="6"/>
      <c r="F285" s="236"/>
      <c r="G285" s="236"/>
      <c r="H285" s="236"/>
      <c r="I285" s="236"/>
      <c r="J285" s="236"/>
      <c r="K285" s="253"/>
      <c r="L285" s="6"/>
      <c r="M285" s="6"/>
      <c r="N285" s="254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ht="14.25" customHeight="1">
      <c r="A286" s="177"/>
      <c r="B286" s="6"/>
      <c r="C286" s="6"/>
      <c r="D286" s="6"/>
      <c r="E286" s="6"/>
      <c r="F286" s="236"/>
      <c r="G286" s="236"/>
      <c r="H286" s="236"/>
      <c r="I286" s="236"/>
      <c r="J286" s="236"/>
      <c r="K286" s="253"/>
      <c r="L286" s="6"/>
      <c r="M286" s="6"/>
      <c r="N286" s="254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ht="14.25" customHeight="1">
      <c r="A287" s="177"/>
      <c r="B287" s="6"/>
      <c r="C287" s="6"/>
      <c r="D287" s="6"/>
      <c r="E287" s="6"/>
      <c r="F287" s="236"/>
      <c r="G287" s="236"/>
      <c r="H287" s="236"/>
      <c r="I287" s="236"/>
      <c r="J287" s="236"/>
      <c r="K287" s="253"/>
      <c r="L287" s="6"/>
      <c r="M287" s="6"/>
      <c r="N287" s="254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ht="14.25" customHeight="1">
      <c r="A288" s="177"/>
      <c r="B288" s="6"/>
      <c r="C288" s="6"/>
      <c r="D288" s="6"/>
      <c r="E288" s="6"/>
      <c r="F288" s="236"/>
      <c r="G288" s="236"/>
      <c r="H288" s="236"/>
      <c r="I288" s="236"/>
      <c r="J288" s="236"/>
      <c r="K288" s="253"/>
      <c r="L288" s="6"/>
      <c r="M288" s="6"/>
      <c r="N288" s="254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ht="14.25" customHeight="1">
      <c r="A289" s="177"/>
      <c r="B289" s="6"/>
      <c r="C289" s="6"/>
      <c r="D289" s="6"/>
      <c r="E289" s="6"/>
      <c r="F289" s="236"/>
      <c r="G289" s="236"/>
      <c r="H289" s="236"/>
      <c r="I289" s="236"/>
      <c r="J289" s="236"/>
      <c r="K289" s="253"/>
      <c r="L289" s="6"/>
      <c r="M289" s="6"/>
      <c r="N289" s="254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ht="14.25" customHeight="1">
      <c r="A290" s="177"/>
      <c r="B290" s="6"/>
      <c r="C290" s="6"/>
      <c r="D290" s="6"/>
      <c r="E290" s="6"/>
      <c r="F290" s="236"/>
      <c r="G290" s="236"/>
      <c r="H290" s="236"/>
      <c r="I290" s="236"/>
      <c r="J290" s="236"/>
      <c r="K290" s="253"/>
      <c r="L290" s="6"/>
      <c r="M290" s="6"/>
      <c r="N290" s="254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ht="14.25" customHeight="1">
      <c r="A291" s="177"/>
      <c r="B291" s="6"/>
      <c r="C291" s="6"/>
      <c r="D291" s="6"/>
      <c r="E291" s="6"/>
      <c r="F291" s="236"/>
      <c r="G291" s="236"/>
      <c r="H291" s="236"/>
      <c r="I291" s="236"/>
      <c r="J291" s="236"/>
      <c r="K291" s="253"/>
      <c r="L291" s="6"/>
      <c r="M291" s="6"/>
      <c r="N291" s="254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ht="14.25" customHeight="1">
      <c r="A292" s="177"/>
      <c r="B292" s="6"/>
      <c r="C292" s="6"/>
      <c r="D292" s="6"/>
      <c r="E292" s="6"/>
      <c r="F292" s="236"/>
      <c r="G292" s="236"/>
      <c r="H292" s="236"/>
      <c r="I292" s="236"/>
      <c r="J292" s="236"/>
      <c r="K292" s="253"/>
      <c r="L292" s="6"/>
      <c r="M292" s="6"/>
      <c r="N292" s="254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ht="14.25" customHeight="1">
      <c r="A293" s="177"/>
      <c r="B293" s="6"/>
      <c r="C293" s="6"/>
      <c r="D293" s="6"/>
      <c r="E293" s="6"/>
      <c r="F293" s="236"/>
      <c r="G293" s="236"/>
      <c r="H293" s="236"/>
      <c r="I293" s="236"/>
      <c r="J293" s="236"/>
      <c r="K293" s="253"/>
      <c r="L293" s="6"/>
      <c r="M293" s="6"/>
      <c r="N293" s="254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ht="14.25" customHeight="1">
      <c r="A294" s="177"/>
      <c r="B294" s="6"/>
      <c r="C294" s="6"/>
      <c r="D294" s="6"/>
      <c r="E294" s="6"/>
      <c r="F294" s="236"/>
      <c r="G294" s="236"/>
      <c r="H294" s="236"/>
      <c r="I294" s="236"/>
      <c r="J294" s="236"/>
      <c r="K294" s="253"/>
      <c r="L294" s="6"/>
      <c r="M294" s="6"/>
      <c r="N294" s="254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ht="14.25" customHeight="1">
      <c r="A295" s="177"/>
      <c r="B295" s="6"/>
      <c r="C295" s="6"/>
      <c r="D295" s="6"/>
      <c r="E295" s="6"/>
      <c r="F295" s="236"/>
      <c r="G295" s="236"/>
      <c r="H295" s="236"/>
      <c r="I295" s="236"/>
      <c r="J295" s="236"/>
      <c r="K295" s="253"/>
      <c r="L295" s="6"/>
      <c r="M295" s="6"/>
      <c r="N295" s="254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ht="14.25" customHeight="1">
      <c r="A296" s="177"/>
      <c r="B296" s="6"/>
      <c r="C296" s="6"/>
      <c r="D296" s="6"/>
      <c r="E296" s="6"/>
      <c r="F296" s="236"/>
      <c r="G296" s="236"/>
      <c r="H296" s="236"/>
      <c r="I296" s="236"/>
      <c r="J296" s="236"/>
      <c r="K296" s="253"/>
      <c r="L296" s="6"/>
      <c r="M296" s="6"/>
      <c r="N296" s="254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ht="14.25" customHeight="1">
      <c r="A297" s="177"/>
      <c r="B297" s="6"/>
      <c r="C297" s="6"/>
      <c r="D297" s="6"/>
      <c r="E297" s="6"/>
      <c r="F297" s="236"/>
      <c r="G297" s="236"/>
      <c r="H297" s="236"/>
      <c r="I297" s="236"/>
      <c r="J297" s="236"/>
      <c r="K297" s="253"/>
      <c r="L297" s="6"/>
      <c r="M297" s="6"/>
      <c r="N297" s="254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ht="14.25" customHeight="1">
      <c r="A298" s="177"/>
      <c r="B298" s="6"/>
      <c r="C298" s="6"/>
      <c r="D298" s="6"/>
      <c r="E298" s="6"/>
      <c r="F298" s="236"/>
      <c r="G298" s="236"/>
      <c r="H298" s="236"/>
      <c r="I298" s="236"/>
      <c r="J298" s="236"/>
      <c r="K298" s="253"/>
      <c r="L298" s="6"/>
      <c r="M298" s="6"/>
      <c r="N298" s="254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ht="14.25" customHeight="1">
      <c r="A299" s="177"/>
      <c r="B299" s="6"/>
      <c r="C299" s="6"/>
      <c r="D299" s="6"/>
      <c r="E299" s="6"/>
      <c r="F299" s="236"/>
      <c r="G299" s="236"/>
      <c r="H299" s="236"/>
      <c r="I299" s="236"/>
      <c r="J299" s="236"/>
      <c r="K299" s="253"/>
      <c r="L299" s="6"/>
      <c r="M299" s="6"/>
      <c r="N299" s="254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ht="14.25" customHeight="1">
      <c r="A300" s="177"/>
      <c r="B300" s="6"/>
      <c r="C300" s="6"/>
      <c r="D300" s="6"/>
      <c r="E300" s="6"/>
      <c r="F300" s="236"/>
      <c r="G300" s="236"/>
      <c r="H300" s="236"/>
      <c r="I300" s="236"/>
      <c r="J300" s="236"/>
      <c r="K300" s="253"/>
      <c r="L300" s="6"/>
      <c r="M300" s="6"/>
      <c r="N300" s="254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ht="14.25" customHeight="1">
      <c r="A301" s="177"/>
      <c r="B301" s="6"/>
      <c r="C301" s="6"/>
      <c r="D301" s="6"/>
      <c r="E301" s="6"/>
      <c r="F301" s="236"/>
      <c r="G301" s="236"/>
      <c r="H301" s="236"/>
      <c r="I301" s="236"/>
      <c r="J301" s="236"/>
      <c r="K301" s="253"/>
      <c r="L301" s="6"/>
      <c r="M301" s="6"/>
      <c r="N301" s="254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ht="14.25" customHeight="1">
      <c r="A302" s="177"/>
      <c r="B302" s="6"/>
      <c r="C302" s="6"/>
      <c r="D302" s="6"/>
      <c r="E302" s="6"/>
      <c r="F302" s="236"/>
      <c r="G302" s="236"/>
      <c r="H302" s="236"/>
      <c r="I302" s="236"/>
      <c r="J302" s="236"/>
      <c r="K302" s="253"/>
      <c r="L302" s="6"/>
      <c r="M302" s="6"/>
      <c r="N302" s="254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ht="14.25" customHeight="1">
      <c r="A303" s="177"/>
      <c r="B303" s="6"/>
      <c r="C303" s="6"/>
      <c r="D303" s="6"/>
      <c r="E303" s="6"/>
      <c r="F303" s="236"/>
      <c r="G303" s="236"/>
      <c r="H303" s="236"/>
      <c r="I303" s="236"/>
      <c r="J303" s="236"/>
      <c r="K303" s="253"/>
      <c r="L303" s="6"/>
      <c r="M303" s="6"/>
      <c r="N303" s="254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ht="14.25" customHeight="1">
      <c r="A304" s="177"/>
      <c r="B304" s="6"/>
      <c r="C304" s="6"/>
      <c r="D304" s="6"/>
      <c r="E304" s="6"/>
      <c r="F304" s="236"/>
      <c r="G304" s="236"/>
      <c r="H304" s="236"/>
      <c r="I304" s="236"/>
      <c r="J304" s="236"/>
      <c r="K304" s="253"/>
      <c r="L304" s="6"/>
      <c r="M304" s="6"/>
      <c r="N304" s="254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ht="14.25" customHeight="1">
      <c r="A305" s="177"/>
      <c r="B305" s="6"/>
      <c r="C305" s="6"/>
      <c r="D305" s="6"/>
      <c r="E305" s="6"/>
      <c r="F305" s="236"/>
      <c r="G305" s="236"/>
      <c r="H305" s="236"/>
      <c r="I305" s="236"/>
      <c r="J305" s="236"/>
      <c r="K305" s="253"/>
      <c r="L305" s="6"/>
      <c r="M305" s="6"/>
      <c r="N305" s="254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ht="14.25" customHeight="1">
      <c r="A306" s="177"/>
      <c r="B306" s="6"/>
      <c r="C306" s="6"/>
      <c r="D306" s="6"/>
      <c r="E306" s="6"/>
      <c r="F306" s="236"/>
      <c r="G306" s="236"/>
      <c r="H306" s="236"/>
      <c r="I306" s="236"/>
      <c r="J306" s="236"/>
      <c r="K306" s="253"/>
      <c r="L306" s="6"/>
      <c r="M306" s="6"/>
      <c r="N306" s="254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ht="14.25" customHeight="1">
      <c r="A307" s="177"/>
      <c r="B307" s="6"/>
      <c r="C307" s="6"/>
      <c r="D307" s="6"/>
      <c r="E307" s="6"/>
      <c r="F307" s="236"/>
      <c r="G307" s="236"/>
      <c r="H307" s="236"/>
      <c r="I307" s="236"/>
      <c r="J307" s="236"/>
      <c r="K307" s="253"/>
      <c r="L307" s="6"/>
      <c r="M307" s="6"/>
      <c r="N307" s="254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ht="14.25" customHeight="1">
      <c r="A308" s="177"/>
      <c r="B308" s="6"/>
      <c r="C308" s="6"/>
      <c r="D308" s="6"/>
      <c r="E308" s="6"/>
      <c r="F308" s="236"/>
      <c r="G308" s="236"/>
      <c r="H308" s="236"/>
      <c r="I308" s="236"/>
      <c r="J308" s="236"/>
      <c r="K308" s="253"/>
      <c r="L308" s="6"/>
      <c r="M308" s="6"/>
      <c r="N308" s="254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ht="14.25" customHeight="1">
      <c r="A309" s="177"/>
      <c r="B309" s="6"/>
      <c r="C309" s="6"/>
      <c r="D309" s="6"/>
      <c r="E309" s="6"/>
      <c r="F309" s="236"/>
      <c r="G309" s="236"/>
      <c r="H309" s="236"/>
      <c r="I309" s="236"/>
      <c r="J309" s="236"/>
      <c r="K309" s="253"/>
      <c r="L309" s="6"/>
      <c r="M309" s="6"/>
      <c r="N309" s="254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ht="14.25" customHeight="1">
      <c r="A310" s="177"/>
      <c r="B310" s="6"/>
      <c r="C310" s="6"/>
      <c r="D310" s="6"/>
      <c r="E310" s="6"/>
      <c r="F310" s="236"/>
      <c r="G310" s="236"/>
      <c r="H310" s="236"/>
      <c r="I310" s="236"/>
      <c r="J310" s="236"/>
      <c r="K310" s="253"/>
      <c r="L310" s="6"/>
      <c r="M310" s="6"/>
      <c r="N310" s="254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ht="14.25" customHeight="1">
      <c r="A311" s="177"/>
      <c r="B311" s="6"/>
      <c r="C311" s="6"/>
      <c r="D311" s="6"/>
      <c r="E311" s="6"/>
      <c r="F311" s="236"/>
      <c r="G311" s="236"/>
      <c r="H311" s="236"/>
      <c r="I311" s="236"/>
      <c r="J311" s="236"/>
      <c r="K311" s="253"/>
      <c r="L311" s="6"/>
      <c r="M311" s="6"/>
      <c r="N311" s="254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ht="14.25" customHeight="1">
      <c r="A312" s="177"/>
      <c r="B312" s="6"/>
      <c r="C312" s="6"/>
      <c r="D312" s="6"/>
      <c r="E312" s="6"/>
      <c r="F312" s="236"/>
      <c r="G312" s="236"/>
      <c r="H312" s="236"/>
      <c r="I312" s="236"/>
      <c r="J312" s="236"/>
      <c r="K312" s="253"/>
      <c r="L312" s="6"/>
      <c r="M312" s="6"/>
      <c r="N312" s="254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ht="14.25" customHeight="1">
      <c r="A313" s="177"/>
      <c r="B313" s="6"/>
      <c r="C313" s="6"/>
      <c r="D313" s="6"/>
      <c r="E313" s="6"/>
      <c r="F313" s="236"/>
      <c r="G313" s="236"/>
      <c r="H313" s="236"/>
      <c r="I313" s="236"/>
      <c r="J313" s="236"/>
      <c r="K313" s="253"/>
      <c r="L313" s="6"/>
      <c r="M313" s="6"/>
      <c r="N313" s="254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ht="14.25" customHeight="1">
      <c r="A314" s="177"/>
      <c r="B314" s="6"/>
      <c r="C314" s="6"/>
      <c r="D314" s="6"/>
      <c r="E314" s="6"/>
      <c r="F314" s="236"/>
      <c r="G314" s="236"/>
      <c r="H314" s="236"/>
      <c r="I314" s="236"/>
      <c r="J314" s="236"/>
      <c r="K314" s="253"/>
      <c r="L314" s="6"/>
      <c r="M314" s="6"/>
      <c r="N314" s="254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ht="14.25" customHeight="1">
      <c r="A315" s="177"/>
      <c r="B315" s="6"/>
      <c r="C315" s="6"/>
      <c r="D315" s="6"/>
      <c r="E315" s="6"/>
      <c r="F315" s="236"/>
      <c r="G315" s="236"/>
      <c r="H315" s="236"/>
      <c r="I315" s="236"/>
      <c r="J315" s="236"/>
      <c r="K315" s="253"/>
      <c r="L315" s="6"/>
      <c r="M315" s="6"/>
      <c r="N315" s="254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ht="14.25" customHeight="1">
      <c r="A316" s="177"/>
      <c r="B316" s="6"/>
      <c r="C316" s="6"/>
      <c r="D316" s="6"/>
      <c r="E316" s="6"/>
      <c r="F316" s="236"/>
      <c r="G316" s="236"/>
      <c r="H316" s="236"/>
      <c r="I316" s="236"/>
      <c r="J316" s="236"/>
      <c r="K316" s="253"/>
      <c r="L316" s="6"/>
      <c r="M316" s="6"/>
      <c r="N316" s="254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ht="14.25" customHeight="1">
      <c r="A317" s="177"/>
      <c r="B317" s="6"/>
      <c r="C317" s="6"/>
      <c r="D317" s="6"/>
      <c r="E317" s="6"/>
      <c r="F317" s="236"/>
      <c r="G317" s="236"/>
      <c r="H317" s="236"/>
      <c r="I317" s="236"/>
      <c r="J317" s="236"/>
      <c r="K317" s="253"/>
      <c r="L317" s="6"/>
      <c r="M317" s="6"/>
      <c r="N317" s="254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ht="14.25" customHeight="1">
      <c r="A318" s="177"/>
      <c r="B318" s="6"/>
      <c r="C318" s="6"/>
      <c r="D318" s="6"/>
      <c r="E318" s="6"/>
      <c r="F318" s="236"/>
      <c r="G318" s="236"/>
      <c r="H318" s="236"/>
      <c r="I318" s="236"/>
      <c r="J318" s="236"/>
      <c r="K318" s="253"/>
      <c r="L318" s="6"/>
      <c r="M318" s="6"/>
      <c r="N318" s="254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ht="14.25" customHeight="1">
      <c r="A319" s="177"/>
      <c r="B319" s="6"/>
      <c r="C319" s="6"/>
      <c r="D319" s="6"/>
      <c r="E319" s="6"/>
      <c r="F319" s="236"/>
      <c r="G319" s="236"/>
      <c r="H319" s="236"/>
      <c r="I319" s="236"/>
      <c r="J319" s="236"/>
      <c r="K319" s="253"/>
      <c r="L319" s="6"/>
      <c r="M319" s="6"/>
      <c r="N319" s="254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ht="14.25" customHeight="1">
      <c r="A320" s="177"/>
      <c r="B320" s="6"/>
      <c r="C320" s="6"/>
      <c r="D320" s="6"/>
      <c r="E320" s="6"/>
      <c r="F320" s="236"/>
      <c r="G320" s="236"/>
      <c r="H320" s="236"/>
      <c r="I320" s="236"/>
      <c r="J320" s="236"/>
      <c r="K320" s="253"/>
      <c r="L320" s="6"/>
      <c r="M320" s="6"/>
      <c r="N320" s="254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ht="14.25" customHeight="1">
      <c r="A321" s="177"/>
      <c r="B321" s="6"/>
      <c r="C321" s="6"/>
      <c r="D321" s="6"/>
      <c r="E321" s="6"/>
      <c r="F321" s="236"/>
      <c r="G321" s="236"/>
      <c r="H321" s="236"/>
      <c r="I321" s="236"/>
      <c r="J321" s="236"/>
      <c r="K321" s="253"/>
      <c r="L321" s="6"/>
      <c r="M321" s="6"/>
      <c r="N321" s="254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ht="14.25" customHeight="1">
      <c r="A322" s="177"/>
      <c r="B322" s="6"/>
      <c r="C322" s="6"/>
      <c r="D322" s="6"/>
      <c r="E322" s="6"/>
      <c r="F322" s="236"/>
      <c r="G322" s="236"/>
      <c r="H322" s="236"/>
      <c r="I322" s="236"/>
      <c r="J322" s="236"/>
      <c r="K322" s="253"/>
      <c r="L322" s="6"/>
      <c r="M322" s="6"/>
      <c r="N322" s="254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ht="14.25" customHeight="1">
      <c r="A323" s="177"/>
      <c r="B323" s="6"/>
      <c r="C323" s="6"/>
      <c r="D323" s="6"/>
      <c r="E323" s="6"/>
      <c r="F323" s="236"/>
      <c r="G323" s="236"/>
      <c r="H323" s="236"/>
      <c r="I323" s="236"/>
      <c r="J323" s="236"/>
      <c r="K323" s="253"/>
      <c r="L323" s="6"/>
      <c r="M323" s="6"/>
      <c r="N323" s="254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ht="14.25" customHeight="1">
      <c r="A324" s="177"/>
      <c r="B324" s="6"/>
      <c r="C324" s="6"/>
      <c r="D324" s="6"/>
      <c r="E324" s="6"/>
      <c r="F324" s="236"/>
      <c r="G324" s="236"/>
      <c r="H324" s="236"/>
      <c r="I324" s="236"/>
      <c r="J324" s="236"/>
      <c r="K324" s="253"/>
      <c r="L324" s="6"/>
      <c r="M324" s="6"/>
      <c r="N324" s="254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ht="14.25" customHeight="1">
      <c r="A325" s="177"/>
      <c r="B325" s="6"/>
      <c r="C325" s="6"/>
      <c r="D325" s="6"/>
      <c r="E325" s="6"/>
      <c r="F325" s="236"/>
      <c r="G325" s="236"/>
      <c r="H325" s="236"/>
      <c r="I325" s="236"/>
      <c r="J325" s="236"/>
      <c r="K325" s="253"/>
      <c r="L325" s="6"/>
      <c r="M325" s="6"/>
      <c r="N325" s="254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ht="14.25" customHeight="1">
      <c r="A326" s="177"/>
      <c r="B326" s="6"/>
      <c r="C326" s="6"/>
      <c r="D326" s="6"/>
      <c r="E326" s="6"/>
      <c r="F326" s="236"/>
      <c r="G326" s="236"/>
      <c r="H326" s="236"/>
      <c r="I326" s="236"/>
      <c r="J326" s="236"/>
      <c r="K326" s="253"/>
      <c r="L326" s="6"/>
      <c r="M326" s="6"/>
      <c r="N326" s="254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ht="14.25" customHeight="1">
      <c r="A327" s="177"/>
      <c r="B327" s="6"/>
      <c r="C327" s="6"/>
      <c r="D327" s="6"/>
      <c r="E327" s="6"/>
      <c r="F327" s="236"/>
      <c r="G327" s="236"/>
      <c r="H327" s="236"/>
      <c r="I327" s="236"/>
      <c r="J327" s="236"/>
      <c r="K327" s="253"/>
      <c r="L327" s="6"/>
      <c r="M327" s="6"/>
      <c r="N327" s="254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ht="14.25" customHeight="1">
      <c r="A328" s="177"/>
      <c r="B328" s="6"/>
      <c r="C328" s="6"/>
      <c r="D328" s="6"/>
      <c r="E328" s="6"/>
      <c r="F328" s="236"/>
      <c r="G328" s="236"/>
      <c r="H328" s="236"/>
      <c r="I328" s="236"/>
      <c r="J328" s="236"/>
      <c r="K328" s="253"/>
      <c r="L328" s="6"/>
      <c r="M328" s="6"/>
      <c r="N328" s="254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ht="14.25" customHeight="1">
      <c r="A329" s="177"/>
      <c r="B329" s="6"/>
      <c r="C329" s="6"/>
      <c r="D329" s="6"/>
      <c r="E329" s="6"/>
      <c r="F329" s="236"/>
      <c r="G329" s="236"/>
      <c r="H329" s="236"/>
      <c r="I329" s="236"/>
      <c r="J329" s="236"/>
      <c r="K329" s="253"/>
      <c r="L329" s="6"/>
      <c r="M329" s="6"/>
      <c r="N329" s="254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ht="14.25" customHeight="1">
      <c r="A330" s="177"/>
      <c r="B330" s="6"/>
      <c r="C330" s="6"/>
      <c r="D330" s="6"/>
      <c r="E330" s="6"/>
      <c r="F330" s="236"/>
      <c r="G330" s="236"/>
      <c r="H330" s="236"/>
      <c r="I330" s="236"/>
      <c r="J330" s="236"/>
      <c r="K330" s="253"/>
      <c r="L330" s="6"/>
      <c r="M330" s="6"/>
      <c r="N330" s="254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ht="14.25" customHeight="1">
      <c r="A331" s="177"/>
      <c r="B331" s="6"/>
      <c r="C331" s="6"/>
      <c r="D331" s="6"/>
      <c r="E331" s="6"/>
      <c r="F331" s="236"/>
      <c r="G331" s="236"/>
      <c r="H331" s="236"/>
      <c r="I331" s="236"/>
      <c r="J331" s="236"/>
      <c r="K331" s="253"/>
      <c r="L331" s="6"/>
      <c r="M331" s="6"/>
      <c r="N331" s="254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ht="14.25" customHeight="1">
      <c r="A332" s="177"/>
      <c r="B332" s="6"/>
      <c r="C332" s="6"/>
      <c r="D332" s="6"/>
      <c r="E332" s="6"/>
      <c r="F332" s="236"/>
      <c r="G332" s="236"/>
      <c r="H332" s="236"/>
      <c r="I332" s="236"/>
      <c r="J332" s="236"/>
      <c r="K332" s="253"/>
      <c r="L332" s="6"/>
      <c r="M332" s="6"/>
      <c r="N332" s="254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ht="14.25" customHeight="1">
      <c r="A333" s="177"/>
      <c r="B333" s="6"/>
      <c r="C333" s="6"/>
      <c r="D333" s="6"/>
      <c r="E333" s="6"/>
      <c r="F333" s="236"/>
      <c r="G333" s="236"/>
      <c r="H333" s="236"/>
      <c r="I333" s="236"/>
      <c r="J333" s="236"/>
      <c r="K333" s="253"/>
      <c r="L333" s="6"/>
      <c r="M333" s="6"/>
      <c r="N333" s="254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ht="14.25" customHeight="1">
      <c r="A334" s="177"/>
      <c r="B334" s="6"/>
      <c r="C334" s="6"/>
      <c r="D334" s="6"/>
      <c r="E334" s="6"/>
      <c r="F334" s="236"/>
      <c r="G334" s="236"/>
      <c r="H334" s="236"/>
      <c r="I334" s="236"/>
      <c r="J334" s="236"/>
      <c r="K334" s="253"/>
      <c r="L334" s="6"/>
      <c r="M334" s="6"/>
      <c r="N334" s="254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ht="14.25" customHeight="1">
      <c r="A335" s="177"/>
      <c r="B335" s="6"/>
      <c r="C335" s="6"/>
      <c r="D335" s="6"/>
      <c r="E335" s="6"/>
      <c r="F335" s="236"/>
      <c r="G335" s="236"/>
      <c r="H335" s="236"/>
      <c r="I335" s="236"/>
      <c r="J335" s="236"/>
      <c r="K335" s="253"/>
      <c r="L335" s="6"/>
      <c r="M335" s="6"/>
      <c r="N335" s="254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ht="14.25" customHeight="1">
      <c r="A336" s="177"/>
      <c r="B336" s="6"/>
      <c r="C336" s="6"/>
      <c r="D336" s="6"/>
      <c r="E336" s="6"/>
      <c r="F336" s="236"/>
      <c r="G336" s="236"/>
      <c r="H336" s="236"/>
      <c r="I336" s="236"/>
      <c r="J336" s="236"/>
      <c r="K336" s="253"/>
      <c r="L336" s="6"/>
      <c r="M336" s="6"/>
      <c r="N336" s="254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ht="14.25" customHeight="1">
      <c r="A337" s="177"/>
      <c r="B337" s="6"/>
      <c r="C337" s="6"/>
      <c r="D337" s="6"/>
      <c r="E337" s="6"/>
      <c r="F337" s="236"/>
      <c r="G337" s="236"/>
      <c r="H337" s="236"/>
      <c r="I337" s="236"/>
      <c r="J337" s="236"/>
      <c r="K337" s="253"/>
      <c r="L337" s="6"/>
      <c r="M337" s="6"/>
      <c r="N337" s="254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ht="14.25" customHeight="1">
      <c r="A338" s="177"/>
      <c r="B338" s="6"/>
      <c r="C338" s="6"/>
      <c r="D338" s="6"/>
      <c r="E338" s="6"/>
      <c r="F338" s="236"/>
      <c r="G338" s="236"/>
      <c r="H338" s="236"/>
      <c r="I338" s="236"/>
      <c r="J338" s="236"/>
      <c r="K338" s="253"/>
      <c r="L338" s="6"/>
      <c r="M338" s="6"/>
      <c r="N338" s="254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ht="14.25" customHeight="1">
      <c r="A339" s="177"/>
      <c r="B339" s="6"/>
      <c r="C339" s="6"/>
      <c r="D339" s="6"/>
      <c r="E339" s="6"/>
      <c r="F339" s="236"/>
      <c r="G339" s="236"/>
      <c r="H339" s="236"/>
      <c r="I339" s="236"/>
      <c r="J339" s="236"/>
      <c r="K339" s="253"/>
      <c r="L339" s="6"/>
      <c r="M339" s="6"/>
      <c r="N339" s="254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ht="14.25" customHeight="1">
      <c r="A340" s="177"/>
      <c r="B340" s="6"/>
      <c r="C340" s="6"/>
      <c r="D340" s="6"/>
      <c r="E340" s="6"/>
      <c r="F340" s="236"/>
      <c r="G340" s="236"/>
      <c r="H340" s="236"/>
      <c r="I340" s="236"/>
      <c r="J340" s="236"/>
      <c r="K340" s="253"/>
      <c r="L340" s="6"/>
      <c r="M340" s="6"/>
      <c r="N340" s="254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ht="14.25" customHeight="1">
      <c r="A341" s="177"/>
      <c r="B341" s="6"/>
      <c r="C341" s="6"/>
      <c r="D341" s="6"/>
      <c r="E341" s="6"/>
      <c r="F341" s="236"/>
      <c r="G341" s="236"/>
      <c r="H341" s="236"/>
      <c r="I341" s="236"/>
      <c r="J341" s="236"/>
      <c r="K341" s="253"/>
      <c r="L341" s="6"/>
      <c r="M341" s="6"/>
      <c r="N341" s="254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ht="14.25" customHeight="1">
      <c r="A342" s="177"/>
      <c r="B342" s="6"/>
      <c r="C342" s="6"/>
      <c r="D342" s="6"/>
      <c r="E342" s="6"/>
      <c r="F342" s="236"/>
      <c r="G342" s="236"/>
      <c r="H342" s="236"/>
      <c r="I342" s="236"/>
      <c r="J342" s="236"/>
      <c r="K342" s="253"/>
      <c r="L342" s="6"/>
      <c r="M342" s="6"/>
      <c r="N342" s="254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ht="14.25" customHeight="1">
      <c r="A343" s="177"/>
      <c r="B343" s="6"/>
      <c r="C343" s="6"/>
      <c r="D343" s="6"/>
      <c r="E343" s="6"/>
      <c r="F343" s="236"/>
      <c r="G343" s="236"/>
      <c r="H343" s="236"/>
      <c r="I343" s="236"/>
      <c r="J343" s="236"/>
      <c r="K343" s="253"/>
      <c r="L343" s="6"/>
      <c r="M343" s="6"/>
      <c r="N343" s="254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ht="14.25" customHeight="1">
      <c r="A344" s="177"/>
      <c r="B344" s="6"/>
      <c r="C344" s="6"/>
      <c r="D344" s="6"/>
      <c r="E344" s="6"/>
      <c r="F344" s="236"/>
      <c r="G344" s="236"/>
      <c r="H344" s="236"/>
      <c r="I344" s="236"/>
      <c r="J344" s="236"/>
      <c r="K344" s="253"/>
      <c r="L344" s="6"/>
      <c r="M344" s="6"/>
      <c r="N344" s="254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ht="14.25" customHeight="1">
      <c r="A345" s="177"/>
      <c r="B345" s="6"/>
      <c r="C345" s="6"/>
      <c r="D345" s="6"/>
      <c r="E345" s="6"/>
      <c r="F345" s="236"/>
      <c r="G345" s="236"/>
      <c r="H345" s="236"/>
      <c r="I345" s="236"/>
      <c r="J345" s="236"/>
      <c r="K345" s="253"/>
      <c r="L345" s="6"/>
      <c r="M345" s="6"/>
      <c r="N345" s="254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ht="14.25" customHeight="1">
      <c r="A346" s="177"/>
      <c r="B346" s="6"/>
      <c r="C346" s="6"/>
      <c r="D346" s="6"/>
      <c r="E346" s="6"/>
      <c r="F346" s="236"/>
      <c r="G346" s="236"/>
      <c r="H346" s="236"/>
      <c r="I346" s="236"/>
      <c r="J346" s="236"/>
      <c r="K346" s="253"/>
      <c r="L346" s="6"/>
      <c r="M346" s="6"/>
      <c r="N346" s="254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ht="14.25" customHeight="1">
      <c r="A347" s="177"/>
      <c r="B347" s="6"/>
      <c r="C347" s="6"/>
      <c r="D347" s="6"/>
      <c r="E347" s="6"/>
      <c r="F347" s="236"/>
      <c r="G347" s="236"/>
      <c r="H347" s="236"/>
      <c r="I347" s="236"/>
      <c r="J347" s="236"/>
      <c r="K347" s="253"/>
      <c r="L347" s="6"/>
      <c r="M347" s="6"/>
      <c r="N347" s="254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ht="14.25" customHeight="1">
      <c r="A348" s="177"/>
      <c r="B348" s="6"/>
      <c r="C348" s="6"/>
      <c r="D348" s="6"/>
      <c r="E348" s="6"/>
      <c r="F348" s="236"/>
      <c r="G348" s="236"/>
      <c r="H348" s="236"/>
      <c r="I348" s="236"/>
      <c r="J348" s="236"/>
      <c r="K348" s="253"/>
      <c r="L348" s="6"/>
      <c r="M348" s="6"/>
      <c r="N348" s="254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ht="14.25" customHeight="1">
      <c r="A349" s="177"/>
      <c r="B349" s="6"/>
      <c r="C349" s="6"/>
      <c r="D349" s="6"/>
      <c r="E349" s="6"/>
      <c r="F349" s="236"/>
      <c r="G349" s="236"/>
      <c r="H349" s="236"/>
      <c r="I349" s="236"/>
      <c r="J349" s="236"/>
      <c r="K349" s="253"/>
      <c r="L349" s="6"/>
      <c r="M349" s="6"/>
      <c r="N349" s="254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ht="14.25" customHeight="1">
      <c r="A350" s="177"/>
      <c r="B350" s="6"/>
      <c r="C350" s="6"/>
      <c r="D350" s="6"/>
      <c r="E350" s="6"/>
      <c r="F350" s="236"/>
      <c r="G350" s="236"/>
      <c r="H350" s="236"/>
      <c r="I350" s="236"/>
      <c r="J350" s="236"/>
      <c r="K350" s="253"/>
      <c r="L350" s="6"/>
      <c r="M350" s="6"/>
      <c r="N350" s="254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ht="14.25" customHeight="1">
      <c r="A351" s="177"/>
      <c r="B351" s="6"/>
      <c r="C351" s="6"/>
      <c r="D351" s="6"/>
      <c r="E351" s="6"/>
      <c r="F351" s="236"/>
      <c r="G351" s="236"/>
      <c r="H351" s="236"/>
      <c r="I351" s="236"/>
      <c r="J351" s="236"/>
      <c r="K351" s="253"/>
      <c r="L351" s="6"/>
      <c r="M351" s="6"/>
      <c r="N351" s="254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ht="14.25" customHeight="1">
      <c r="A352" s="177"/>
      <c r="B352" s="6"/>
      <c r="C352" s="6"/>
      <c r="D352" s="6"/>
      <c r="E352" s="6"/>
      <c r="F352" s="236"/>
      <c r="G352" s="236"/>
      <c r="H352" s="236"/>
      <c r="I352" s="236"/>
      <c r="J352" s="236"/>
      <c r="K352" s="253"/>
      <c r="L352" s="6"/>
      <c r="M352" s="6"/>
      <c r="N352" s="254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ht="14.25" customHeight="1">
      <c r="A353" s="177"/>
      <c r="B353" s="6"/>
      <c r="C353" s="6"/>
      <c r="D353" s="6"/>
      <c r="E353" s="6"/>
      <c r="F353" s="236"/>
      <c r="G353" s="236"/>
      <c r="H353" s="236"/>
      <c r="I353" s="236"/>
      <c r="J353" s="236"/>
      <c r="K353" s="253"/>
      <c r="L353" s="6"/>
      <c r="M353" s="6"/>
      <c r="N353" s="254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ht="14.25" customHeight="1">
      <c r="A354" s="177"/>
      <c r="B354" s="6"/>
      <c r="C354" s="6"/>
      <c r="D354" s="6"/>
      <c r="E354" s="6"/>
      <c r="F354" s="236"/>
      <c r="G354" s="236"/>
      <c r="H354" s="236"/>
      <c r="I354" s="236"/>
      <c r="J354" s="236"/>
      <c r="K354" s="253"/>
      <c r="L354" s="6"/>
      <c r="M354" s="6"/>
      <c r="N354" s="254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ht="14.25" customHeight="1">
      <c r="A355" s="177"/>
      <c r="B355" s="6"/>
      <c r="C355" s="6"/>
      <c r="D355" s="6"/>
      <c r="E355" s="6"/>
      <c r="F355" s="236"/>
      <c r="G355" s="236"/>
      <c r="H355" s="236"/>
      <c r="I355" s="236"/>
      <c r="J355" s="236"/>
      <c r="K355" s="253"/>
      <c r="L355" s="6"/>
      <c r="M355" s="6"/>
      <c r="N355" s="254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ht="14.25" customHeight="1">
      <c r="A356" s="177"/>
      <c r="B356" s="6"/>
      <c r="C356" s="6"/>
      <c r="D356" s="6"/>
      <c r="E356" s="6"/>
      <c r="F356" s="236"/>
      <c r="G356" s="236"/>
      <c r="H356" s="236"/>
      <c r="I356" s="236"/>
      <c r="J356" s="236"/>
      <c r="K356" s="253"/>
      <c r="L356" s="6"/>
      <c r="M356" s="6"/>
      <c r="N356" s="254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ht="14.25" customHeight="1">
      <c r="A357" s="177"/>
      <c r="B357" s="6"/>
      <c r="C357" s="6"/>
      <c r="D357" s="6"/>
      <c r="E357" s="6"/>
      <c r="F357" s="236"/>
      <c r="G357" s="236"/>
      <c r="H357" s="236"/>
      <c r="I357" s="236"/>
      <c r="J357" s="236"/>
      <c r="K357" s="253"/>
      <c r="L357" s="6"/>
      <c r="M357" s="6"/>
      <c r="N357" s="254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ht="14.25" customHeight="1">
      <c r="A358" s="177"/>
      <c r="B358" s="6"/>
      <c r="C358" s="6"/>
      <c r="D358" s="6"/>
      <c r="E358" s="6"/>
      <c r="F358" s="236"/>
      <c r="G358" s="236"/>
      <c r="H358" s="236"/>
      <c r="I358" s="236"/>
      <c r="J358" s="236"/>
      <c r="K358" s="253"/>
      <c r="L358" s="6"/>
      <c r="M358" s="6"/>
      <c r="N358" s="254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ht="14.25" customHeight="1">
      <c r="A359" s="177"/>
      <c r="B359" s="6"/>
      <c r="C359" s="6"/>
      <c r="D359" s="6"/>
      <c r="E359" s="6"/>
      <c r="F359" s="236"/>
      <c r="G359" s="236"/>
      <c r="H359" s="236"/>
      <c r="I359" s="236"/>
      <c r="J359" s="236"/>
      <c r="K359" s="253"/>
      <c r="L359" s="6"/>
      <c r="M359" s="6"/>
      <c r="N359" s="254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ht="14.25" customHeight="1">
      <c r="A360" s="177"/>
      <c r="B360" s="6"/>
      <c r="C360" s="6"/>
      <c r="D360" s="6"/>
      <c r="E360" s="6"/>
      <c r="F360" s="236"/>
      <c r="G360" s="236"/>
      <c r="H360" s="236"/>
      <c r="I360" s="236"/>
      <c r="J360" s="236"/>
      <c r="K360" s="253"/>
      <c r="L360" s="6"/>
      <c r="M360" s="6"/>
      <c r="N360" s="254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ht="14.25" customHeight="1">
      <c r="A361" s="177"/>
      <c r="B361" s="6"/>
      <c r="C361" s="6"/>
      <c r="D361" s="6"/>
      <c r="E361" s="6"/>
      <c r="F361" s="236"/>
      <c r="G361" s="236"/>
      <c r="H361" s="236"/>
      <c r="I361" s="236"/>
      <c r="J361" s="236"/>
      <c r="K361" s="253"/>
      <c r="L361" s="6"/>
      <c r="M361" s="6"/>
      <c r="N361" s="254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ht="14.25" customHeight="1">
      <c r="A362" s="177"/>
      <c r="B362" s="6"/>
      <c r="C362" s="6"/>
      <c r="D362" s="6"/>
      <c r="E362" s="6"/>
      <c r="F362" s="236"/>
      <c r="G362" s="236"/>
      <c r="H362" s="236"/>
      <c r="I362" s="236"/>
      <c r="J362" s="236"/>
      <c r="K362" s="253"/>
      <c r="L362" s="6"/>
      <c r="M362" s="6"/>
      <c r="N362" s="254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ht="14.25" customHeight="1">
      <c r="A363" s="177"/>
      <c r="B363" s="6"/>
      <c r="C363" s="6"/>
      <c r="D363" s="6"/>
      <c r="E363" s="6"/>
      <c r="F363" s="236"/>
      <c r="G363" s="236"/>
      <c r="H363" s="236"/>
      <c r="I363" s="236"/>
      <c r="J363" s="236"/>
      <c r="K363" s="253"/>
      <c r="L363" s="6"/>
      <c r="M363" s="6"/>
      <c r="N363" s="254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ht="14.25" customHeight="1">
      <c r="A364" s="177"/>
      <c r="B364" s="6"/>
      <c r="C364" s="6"/>
      <c r="D364" s="6"/>
      <c r="E364" s="6"/>
      <c r="F364" s="236"/>
      <c r="G364" s="236"/>
      <c r="H364" s="236"/>
      <c r="I364" s="236"/>
      <c r="J364" s="236"/>
      <c r="K364" s="253"/>
      <c r="L364" s="6"/>
      <c r="M364" s="6"/>
      <c r="N364" s="254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ht="14.25" customHeight="1">
      <c r="A365" s="177"/>
      <c r="B365" s="6"/>
      <c r="C365" s="6"/>
      <c r="D365" s="6"/>
      <c r="E365" s="6"/>
      <c r="F365" s="236"/>
      <c r="G365" s="236"/>
      <c r="H365" s="236"/>
      <c r="I365" s="236"/>
      <c r="J365" s="236"/>
      <c r="K365" s="253"/>
      <c r="L365" s="6"/>
      <c r="M365" s="6"/>
      <c r="N365" s="254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ht="14.25" customHeight="1">
      <c r="A366" s="177"/>
      <c r="B366" s="6"/>
      <c r="C366" s="6"/>
      <c r="D366" s="6"/>
      <c r="E366" s="6"/>
      <c r="F366" s="236"/>
      <c r="G366" s="236"/>
      <c r="H366" s="236"/>
      <c r="I366" s="236"/>
      <c r="J366" s="236"/>
      <c r="K366" s="253"/>
      <c r="L366" s="6"/>
      <c r="M366" s="6"/>
      <c r="N366" s="254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ht="14.25" customHeight="1">
      <c r="A367" s="177"/>
      <c r="B367" s="6"/>
      <c r="C367" s="6"/>
      <c r="D367" s="6"/>
      <c r="E367" s="6"/>
      <c r="F367" s="236"/>
      <c r="G367" s="236"/>
      <c r="H367" s="236"/>
      <c r="I367" s="236"/>
      <c r="J367" s="236"/>
      <c r="K367" s="253"/>
      <c r="L367" s="6"/>
      <c r="M367" s="6"/>
      <c r="N367" s="254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ht="14.25" customHeight="1">
      <c r="A368" s="177"/>
      <c r="B368" s="6"/>
      <c r="C368" s="6"/>
      <c r="D368" s="6"/>
      <c r="E368" s="6"/>
      <c r="F368" s="236"/>
      <c r="G368" s="236"/>
      <c r="H368" s="236"/>
      <c r="I368" s="236"/>
      <c r="J368" s="236"/>
      <c r="K368" s="253"/>
      <c r="L368" s="6"/>
      <c r="M368" s="6"/>
      <c r="N368" s="254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ht="14.25" customHeight="1">
      <c r="A369" s="177"/>
      <c r="B369" s="6"/>
      <c r="C369" s="6"/>
      <c r="D369" s="6"/>
      <c r="E369" s="6"/>
      <c r="F369" s="236"/>
      <c r="G369" s="236"/>
      <c r="H369" s="236"/>
      <c r="I369" s="236"/>
      <c r="J369" s="236"/>
      <c r="K369" s="253"/>
      <c r="L369" s="6"/>
      <c r="M369" s="6"/>
      <c r="N369" s="254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ht="14.25" customHeight="1">
      <c r="A370" s="177"/>
      <c r="B370" s="6"/>
      <c r="C370" s="6"/>
      <c r="D370" s="6"/>
      <c r="E370" s="6"/>
      <c r="F370" s="236"/>
      <c r="G370" s="236"/>
      <c r="H370" s="236"/>
      <c r="I370" s="236"/>
      <c r="J370" s="236"/>
      <c r="K370" s="253"/>
      <c r="L370" s="6"/>
      <c r="M370" s="6"/>
      <c r="N370" s="254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ht="14.25" customHeight="1">
      <c r="A371" s="177"/>
      <c r="B371" s="6"/>
      <c r="C371" s="6"/>
      <c r="D371" s="6"/>
      <c r="E371" s="6"/>
      <c r="F371" s="236"/>
      <c r="G371" s="236"/>
      <c r="H371" s="236"/>
      <c r="I371" s="236"/>
      <c r="J371" s="236"/>
      <c r="K371" s="253"/>
      <c r="L371" s="6"/>
      <c r="M371" s="6"/>
      <c r="N371" s="254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ht="14.25" customHeight="1">
      <c r="A372" s="177"/>
      <c r="B372" s="6"/>
      <c r="C372" s="6"/>
      <c r="D372" s="6"/>
      <c r="E372" s="6"/>
      <c r="F372" s="236"/>
      <c r="G372" s="236"/>
      <c r="H372" s="236"/>
      <c r="I372" s="236"/>
      <c r="J372" s="236"/>
      <c r="K372" s="253"/>
      <c r="L372" s="6"/>
      <c r="M372" s="6"/>
      <c r="N372" s="254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ht="14.25" customHeight="1">
      <c r="A373" s="177"/>
      <c r="B373" s="6"/>
      <c r="C373" s="6"/>
      <c r="D373" s="6"/>
      <c r="E373" s="6"/>
      <c r="F373" s="236"/>
      <c r="G373" s="236"/>
      <c r="H373" s="236"/>
      <c r="I373" s="236"/>
      <c r="J373" s="236"/>
      <c r="K373" s="253"/>
      <c r="L373" s="6"/>
      <c r="M373" s="6"/>
      <c r="N373" s="254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ht="14.25" customHeight="1">
      <c r="A374" s="177"/>
      <c r="B374" s="6"/>
      <c r="C374" s="6"/>
      <c r="D374" s="6"/>
      <c r="E374" s="6"/>
      <c r="F374" s="236"/>
      <c r="G374" s="236"/>
      <c r="H374" s="236"/>
      <c r="I374" s="236"/>
      <c r="J374" s="236"/>
      <c r="K374" s="253"/>
      <c r="L374" s="6"/>
      <c r="M374" s="6"/>
      <c r="N374" s="254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ht="14.25" customHeight="1">
      <c r="A375" s="177"/>
      <c r="B375" s="6"/>
      <c r="C375" s="6"/>
      <c r="D375" s="6"/>
      <c r="E375" s="6"/>
      <c r="F375" s="236"/>
      <c r="G375" s="236"/>
      <c r="H375" s="236"/>
      <c r="I375" s="236"/>
      <c r="J375" s="236"/>
      <c r="K375" s="253"/>
      <c r="L375" s="6"/>
      <c r="M375" s="6"/>
      <c r="N375" s="254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ht="14.25" customHeight="1">
      <c r="A376" s="177"/>
      <c r="B376" s="6"/>
      <c r="C376" s="6"/>
      <c r="D376" s="6"/>
      <c r="E376" s="6"/>
      <c r="F376" s="236"/>
      <c r="G376" s="236"/>
      <c r="H376" s="236"/>
      <c r="I376" s="236"/>
      <c r="J376" s="236"/>
      <c r="K376" s="253"/>
      <c r="L376" s="6"/>
      <c r="M376" s="6"/>
      <c r="N376" s="254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ht="14.25" customHeight="1">
      <c r="A377" s="177"/>
      <c r="B377" s="6"/>
      <c r="C377" s="6"/>
      <c r="D377" s="6"/>
      <c r="E377" s="6"/>
      <c r="F377" s="236"/>
      <c r="G377" s="236"/>
      <c r="H377" s="236"/>
      <c r="I377" s="236"/>
      <c r="J377" s="236"/>
      <c r="K377" s="253"/>
      <c r="L377" s="6"/>
      <c r="M377" s="6"/>
      <c r="N377" s="254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ht="14.25" customHeight="1">
      <c r="A378" s="177"/>
      <c r="B378" s="6"/>
      <c r="C378" s="6"/>
      <c r="D378" s="6"/>
      <c r="E378" s="6"/>
      <c r="F378" s="236"/>
      <c r="G378" s="236"/>
      <c r="H378" s="236"/>
      <c r="I378" s="236"/>
      <c r="J378" s="236"/>
      <c r="K378" s="253"/>
      <c r="L378" s="6"/>
      <c r="M378" s="6"/>
      <c r="N378" s="254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ht="15.75" customHeight="1">
      <c r="E379" s="6"/>
      <c r="N379" s="255"/>
    </row>
    <row r="380" ht="15.75" customHeight="1">
      <c r="E380" s="6"/>
      <c r="N380" s="255"/>
    </row>
    <row r="381" ht="15.75" customHeight="1">
      <c r="E381" s="6"/>
      <c r="N381" s="255"/>
    </row>
    <row r="382" ht="15.75" customHeight="1">
      <c r="E382" s="6"/>
      <c r="N382" s="255"/>
    </row>
    <row r="383" ht="15.75" customHeight="1">
      <c r="E383" s="6"/>
      <c r="N383" s="255"/>
    </row>
    <row r="384" ht="15.75" customHeight="1">
      <c r="E384" s="6"/>
      <c r="N384" s="255"/>
    </row>
    <row r="385" ht="15.75" customHeight="1">
      <c r="E385" s="6"/>
      <c r="N385" s="255"/>
    </row>
    <row r="386" ht="15.75" customHeight="1">
      <c r="E386" s="6"/>
      <c r="N386" s="255"/>
    </row>
    <row r="387" ht="15.75" customHeight="1">
      <c r="E387" s="6"/>
      <c r="N387" s="255"/>
    </row>
    <row r="388" ht="15.75" customHeight="1">
      <c r="E388" s="6"/>
      <c r="N388" s="255"/>
    </row>
    <row r="389" ht="15.75" customHeight="1">
      <c r="E389" s="6"/>
      <c r="N389" s="255"/>
    </row>
    <row r="390" ht="15.75" customHeight="1">
      <c r="E390" s="6"/>
      <c r="N390" s="255"/>
    </row>
    <row r="391" ht="15.75" customHeight="1">
      <c r="E391" s="6"/>
      <c r="N391" s="255"/>
    </row>
    <row r="392" ht="15.75" customHeight="1">
      <c r="E392" s="6"/>
      <c r="N392" s="255"/>
    </row>
    <row r="393" ht="15.75" customHeight="1">
      <c r="E393" s="6"/>
      <c r="N393" s="255"/>
    </row>
    <row r="394" ht="15.75" customHeight="1">
      <c r="E394" s="6"/>
      <c r="N394" s="255"/>
    </row>
    <row r="395" ht="15.75" customHeight="1">
      <c r="E395" s="6"/>
      <c r="N395" s="255"/>
    </row>
    <row r="396" ht="15.75" customHeight="1">
      <c r="E396" s="6"/>
      <c r="N396" s="255"/>
    </row>
    <row r="397" ht="15.75" customHeight="1">
      <c r="E397" s="6"/>
      <c r="N397" s="255"/>
    </row>
    <row r="398" ht="15.75" customHeight="1">
      <c r="E398" s="6"/>
      <c r="N398" s="255"/>
    </row>
    <row r="399" ht="15.75" customHeight="1">
      <c r="E399" s="6"/>
      <c r="N399" s="255"/>
    </row>
    <row r="400" ht="15.75" customHeight="1">
      <c r="E400" s="6"/>
      <c r="N400" s="255"/>
    </row>
    <row r="401" ht="15.75" customHeight="1">
      <c r="E401" s="6"/>
      <c r="N401" s="255"/>
    </row>
    <row r="402" ht="15.75" customHeight="1">
      <c r="E402" s="6"/>
      <c r="N402" s="255"/>
    </row>
    <row r="403" ht="15.75" customHeight="1">
      <c r="E403" s="6"/>
      <c r="N403" s="255"/>
    </row>
    <row r="404" ht="15.75" customHeight="1">
      <c r="E404" s="6"/>
      <c r="N404" s="255"/>
    </row>
    <row r="405" ht="15.75" customHeight="1">
      <c r="E405" s="6"/>
      <c r="N405" s="255"/>
    </row>
    <row r="406" ht="15.75" customHeight="1">
      <c r="E406" s="6"/>
      <c r="N406" s="255"/>
    </row>
    <row r="407" ht="15.75" customHeight="1">
      <c r="E407" s="6"/>
      <c r="N407" s="255"/>
    </row>
    <row r="408" ht="15.75" customHeight="1">
      <c r="E408" s="6"/>
      <c r="N408" s="255"/>
    </row>
    <row r="409" ht="15.75" customHeight="1">
      <c r="E409" s="6"/>
      <c r="N409" s="255"/>
    </row>
    <row r="410" ht="15.75" customHeight="1">
      <c r="E410" s="6"/>
      <c r="N410" s="255"/>
    </row>
    <row r="411" ht="15.75" customHeight="1">
      <c r="E411" s="6"/>
      <c r="N411" s="255"/>
    </row>
    <row r="412" ht="15.75" customHeight="1">
      <c r="E412" s="6"/>
      <c r="N412" s="255"/>
    </row>
    <row r="413" ht="15.75" customHeight="1">
      <c r="E413" s="6"/>
      <c r="N413" s="255"/>
    </row>
    <row r="414" ht="15.75" customHeight="1">
      <c r="E414" s="6"/>
      <c r="N414" s="255"/>
    </row>
    <row r="415" ht="15.75" customHeight="1">
      <c r="E415" s="6"/>
      <c r="N415" s="255"/>
    </row>
    <row r="416" ht="15.75" customHeight="1">
      <c r="E416" s="6"/>
      <c r="N416" s="255"/>
    </row>
    <row r="417" ht="15.75" customHeight="1">
      <c r="E417" s="6"/>
      <c r="N417" s="255"/>
    </row>
    <row r="418" ht="15.75" customHeight="1">
      <c r="E418" s="6"/>
      <c r="N418" s="255"/>
    </row>
    <row r="419" ht="15.75" customHeight="1">
      <c r="E419" s="6"/>
      <c r="N419" s="255"/>
    </row>
    <row r="420" ht="15.75" customHeight="1">
      <c r="E420" s="6"/>
      <c r="N420" s="255"/>
    </row>
    <row r="421" ht="15.75" customHeight="1">
      <c r="E421" s="6"/>
      <c r="N421" s="255"/>
    </row>
    <row r="422" ht="15.75" customHeight="1">
      <c r="E422" s="6"/>
      <c r="N422" s="255"/>
    </row>
    <row r="423" ht="15.75" customHeight="1">
      <c r="E423" s="6"/>
      <c r="N423" s="255"/>
    </row>
    <row r="424" ht="15.75" customHeight="1">
      <c r="E424" s="6"/>
      <c r="N424" s="255"/>
    </row>
    <row r="425" ht="15.75" customHeight="1">
      <c r="E425" s="6"/>
      <c r="N425" s="255"/>
    </row>
    <row r="426" ht="15.75" customHeight="1">
      <c r="E426" s="6"/>
      <c r="N426" s="255"/>
    </row>
    <row r="427" ht="15.75" customHeight="1">
      <c r="E427" s="6"/>
      <c r="N427" s="255"/>
    </row>
    <row r="428" ht="15.75" customHeight="1">
      <c r="E428" s="6"/>
      <c r="N428" s="255"/>
    </row>
    <row r="429" ht="15.75" customHeight="1">
      <c r="E429" s="6"/>
      <c r="N429" s="255"/>
    </row>
    <row r="430" ht="15.75" customHeight="1">
      <c r="E430" s="6"/>
      <c r="N430" s="255"/>
    </row>
    <row r="431" ht="15.75" customHeight="1">
      <c r="E431" s="6"/>
      <c r="N431" s="255"/>
    </row>
    <row r="432" ht="15.75" customHeight="1">
      <c r="E432" s="6"/>
      <c r="N432" s="255"/>
    </row>
    <row r="433" ht="15.75" customHeight="1">
      <c r="E433" s="6"/>
      <c r="N433" s="255"/>
    </row>
    <row r="434" ht="15.75" customHeight="1">
      <c r="E434" s="6"/>
      <c r="N434" s="255"/>
    </row>
    <row r="435" ht="15.75" customHeight="1">
      <c r="E435" s="6"/>
      <c r="N435" s="255"/>
    </row>
    <row r="436" ht="15.75" customHeight="1">
      <c r="E436" s="6"/>
      <c r="N436" s="255"/>
    </row>
    <row r="437" ht="15.75" customHeight="1">
      <c r="E437" s="6"/>
      <c r="N437" s="255"/>
    </row>
    <row r="438" ht="15.75" customHeight="1">
      <c r="E438" s="6"/>
      <c r="N438" s="255"/>
    </row>
    <row r="439" ht="15.75" customHeight="1">
      <c r="E439" s="6"/>
      <c r="N439" s="255"/>
    </row>
    <row r="440" ht="15.75" customHeight="1">
      <c r="E440" s="6"/>
      <c r="N440" s="255"/>
    </row>
    <row r="441" ht="15.75" customHeight="1">
      <c r="E441" s="6"/>
      <c r="N441" s="255"/>
    </row>
    <row r="442" ht="15.75" customHeight="1">
      <c r="E442" s="6"/>
      <c r="N442" s="255"/>
    </row>
    <row r="443" ht="15.75" customHeight="1">
      <c r="E443" s="6"/>
      <c r="N443" s="255"/>
    </row>
    <row r="444" ht="15.75" customHeight="1">
      <c r="E444" s="6"/>
      <c r="N444" s="255"/>
    </row>
    <row r="445" ht="15.75" customHeight="1">
      <c r="E445" s="6"/>
      <c r="N445" s="255"/>
    </row>
    <row r="446" ht="15.75" customHeight="1">
      <c r="E446" s="6"/>
      <c r="N446" s="255"/>
    </row>
    <row r="447" ht="15.75" customHeight="1">
      <c r="E447" s="6"/>
      <c r="N447" s="255"/>
    </row>
    <row r="448" ht="15.75" customHeight="1">
      <c r="E448" s="6"/>
      <c r="N448" s="255"/>
    </row>
    <row r="449" ht="15.75" customHeight="1">
      <c r="E449" s="6"/>
      <c r="N449" s="255"/>
    </row>
    <row r="450" ht="15.75" customHeight="1">
      <c r="E450" s="6"/>
      <c r="N450" s="255"/>
    </row>
    <row r="451" ht="15.75" customHeight="1">
      <c r="E451" s="6"/>
      <c r="N451" s="255"/>
    </row>
    <row r="452" ht="15.75" customHeight="1">
      <c r="E452" s="6"/>
      <c r="N452" s="255"/>
    </row>
    <row r="453" ht="15.75" customHeight="1">
      <c r="E453" s="6"/>
      <c r="N453" s="255"/>
    </row>
    <row r="454" ht="15.75" customHeight="1">
      <c r="E454" s="6"/>
      <c r="N454" s="255"/>
    </row>
    <row r="455" ht="15.75" customHeight="1">
      <c r="E455" s="6"/>
      <c r="N455" s="255"/>
    </row>
    <row r="456" ht="15.75" customHeight="1">
      <c r="E456" s="6"/>
      <c r="N456" s="255"/>
    </row>
    <row r="457" ht="15.75" customHeight="1">
      <c r="E457" s="6"/>
      <c r="N457" s="255"/>
    </row>
    <row r="458" ht="15.75" customHeight="1">
      <c r="E458" s="6"/>
      <c r="N458" s="255"/>
    </row>
    <row r="459" ht="15.75" customHeight="1">
      <c r="E459" s="6"/>
      <c r="N459" s="255"/>
    </row>
    <row r="460" ht="15.75" customHeight="1">
      <c r="E460" s="6"/>
      <c r="N460" s="255"/>
    </row>
    <row r="461" ht="15.75" customHeight="1">
      <c r="E461" s="6"/>
      <c r="N461" s="255"/>
    </row>
    <row r="462" ht="15.75" customHeight="1">
      <c r="E462" s="6"/>
      <c r="N462" s="255"/>
    </row>
    <row r="463" ht="15.75" customHeight="1">
      <c r="E463" s="6"/>
      <c r="N463" s="255"/>
    </row>
    <row r="464" ht="15.75" customHeight="1">
      <c r="E464" s="6"/>
      <c r="N464" s="255"/>
    </row>
    <row r="465" ht="15.75" customHeight="1">
      <c r="E465" s="6"/>
      <c r="N465" s="255"/>
    </row>
    <row r="466" ht="15.75" customHeight="1">
      <c r="E466" s="6"/>
      <c r="N466" s="255"/>
    </row>
    <row r="467" ht="15.75" customHeight="1">
      <c r="E467" s="6"/>
      <c r="N467" s="255"/>
    </row>
    <row r="468" ht="15.75" customHeight="1">
      <c r="E468" s="6"/>
      <c r="N468" s="255"/>
    </row>
    <row r="469" ht="15.75" customHeight="1">
      <c r="E469" s="6"/>
      <c r="N469" s="255"/>
    </row>
    <row r="470" ht="15.75" customHeight="1">
      <c r="E470" s="6"/>
      <c r="N470" s="255"/>
    </row>
    <row r="471" ht="15.75" customHeight="1">
      <c r="E471" s="6"/>
      <c r="N471" s="255"/>
    </row>
    <row r="472" ht="15.75" customHeight="1">
      <c r="E472" s="6"/>
      <c r="N472" s="255"/>
    </row>
    <row r="473" ht="15.75" customHeight="1">
      <c r="E473" s="6"/>
      <c r="N473" s="255"/>
    </row>
    <row r="474" ht="15.75" customHeight="1">
      <c r="E474" s="6"/>
      <c r="N474" s="255"/>
    </row>
    <row r="475" ht="15.75" customHeight="1">
      <c r="E475" s="6"/>
      <c r="N475" s="255"/>
    </row>
    <row r="476" ht="15.75" customHeight="1">
      <c r="E476" s="6"/>
      <c r="N476" s="255"/>
    </row>
    <row r="477" ht="15.75" customHeight="1">
      <c r="E477" s="6"/>
      <c r="N477" s="255"/>
    </row>
    <row r="478" ht="15.75" customHeight="1">
      <c r="E478" s="6"/>
      <c r="N478" s="255"/>
    </row>
    <row r="479" ht="15.75" customHeight="1">
      <c r="E479" s="6"/>
      <c r="N479" s="255"/>
    </row>
    <row r="480" ht="15.75" customHeight="1">
      <c r="E480" s="6"/>
      <c r="N480" s="255"/>
    </row>
    <row r="481" ht="15.75" customHeight="1">
      <c r="E481" s="6"/>
      <c r="N481" s="255"/>
    </row>
    <row r="482" ht="15.75" customHeight="1">
      <c r="E482" s="6"/>
      <c r="N482" s="255"/>
    </row>
    <row r="483" ht="15.75" customHeight="1">
      <c r="E483" s="6"/>
      <c r="N483" s="255"/>
    </row>
    <row r="484" ht="15.75" customHeight="1">
      <c r="E484" s="6"/>
      <c r="N484" s="255"/>
    </row>
    <row r="485" ht="15.75" customHeight="1">
      <c r="E485" s="6"/>
      <c r="N485" s="255"/>
    </row>
    <row r="486" ht="15.75" customHeight="1">
      <c r="E486" s="6"/>
      <c r="N486" s="255"/>
    </row>
    <row r="487" ht="15.75" customHeight="1">
      <c r="E487" s="6"/>
      <c r="N487" s="255"/>
    </row>
    <row r="488" ht="15.75" customHeight="1">
      <c r="E488" s="6"/>
      <c r="N488" s="255"/>
    </row>
    <row r="489" ht="15.75" customHeight="1">
      <c r="E489" s="6"/>
      <c r="N489" s="255"/>
    </row>
    <row r="490" ht="15.75" customHeight="1">
      <c r="E490" s="6"/>
      <c r="N490" s="255"/>
    </row>
    <row r="491" ht="15.75" customHeight="1">
      <c r="E491" s="6"/>
      <c r="N491" s="255"/>
    </row>
    <row r="492" ht="15.75" customHeight="1">
      <c r="E492" s="6"/>
      <c r="N492" s="255"/>
    </row>
    <row r="493" ht="15.75" customHeight="1">
      <c r="E493" s="6"/>
      <c r="N493" s="255"/>
    </row>
    <row r="494" ht="15.75" customHeight="1">
      <c r="E494" s="6"/>
      <c r="N494" s="255"/>
    </row>
    <row r="495" ht="15.75" customHeight="1">
      <c r="E495" s="6"/>
      <c r="N495" s="255"/>
    </row>
    <row r="496" ht="15.75" customHeight="1">
      <c r="E496" s="6"/>
      <c r="N496" s="255"/>
    </row>
    <row r="497" ht="15.75" customHeight="1">
      <c r="E497" s="6"/>
      <c r="N497" s="255"/>
    </row>
    <row r="498" ht="15.75" customHeight="1">
      <c r="E498" s="6"/>
      <c r="N498" s="255"/>
    </row>
    <row r="499" ht="15.75" customHeight="1">
      <c r="E499" s="6"/>
      <c r="N499" s="255"/>
    </row>
    <row r="500" ht="15.75" customHeight="1">
      <c r="E500" s="6"/>
      <c r="N500" s="255"/>
    </row>
    <row r="501" ht="15.75" customHeight="1">
      <c r="E501" s="6"/>
      <c r="N501" s="255"/>
    </row>
    <row r="502" ht="15.75" customHeight="1">
      <c r="E502" s="6"/>
      <c r="N502" s="255"/>
    </row>
    <row r="503" ht="15.75" customHeight="1">
      <c r="E503" s="6"/>
      <c r="N503" s="255"/>
    </row>
    <row r="504" ht="15.75" customHeight="1">
      <c r="E504" s="6"/>
      <c r="N504" s="255"/>
    </row>
    <row r="505" ht="15.75" customHeight="1">
      <c r="E505" s="6"/>
      <c r="N505" s="255"/>
    </row>
    <row r="506" ht="15.75" customHeight="1">
      <c r="E506" s="6"/>
      <c r="N506" s="255"/>
    </row>
    <row r="507" ht="15.75" customHeight="1">
      <c r="E507" s="6"/>
      <c r="N507" s="255"/>
    </row>
    <row r="508" ht="15.75" customHeight="1">
      <c r="E508" s="6"/>
      <c r="N508" s="255"/>
    </row>
    <row r="509" ht="15.75" customHeight="1">
      <c r="E509" s="6"/>
      <c r="N509" s="255"/>
    </row>
    <row r="510" ht="15.75" customHeight="1">
      <c r="E510" s="6"/>
      <c r="N510" s="255"/>
    </row>
    <row r="511" ht="15.75" customHeight="1">
      <c r="E511" s="6"/>
      <c r="N511" s="255"/>
    </row>
    <row r="512" ht="15.75" customHeight="1">
      <c r="E512" s="6"/>
      <c r="N512" s="255"/>
    </row>
    <row r="513" ht="15.75" customHeight="1">
      <c r="E513" s="6"/>
      <c r="N513" s="255"/>
    </row>
    <row r="514" ht="15.75" customHeight="1">
      <c r="E514" s="6"/>
      <c r="N514" s="255"/>
    </row>
    <row r="515" ht="15.75" customHeight="1">
      <c r="E515" s="6"/>
      <c r="N515" s="255"/>
    </row>
    <row r="516" ht="15.75" customHeight="1">
      <c r="E516" s="6"/>
      <c r="N516" s="255"/>
    </row>
    <row r="517" ht="15.75" customHeight="1">
      <c r="E517" s="6"/>
      <c r="N517" s="255"/>
    </row>
    <row r="518" ht="15.75" customHeight="1">
      <c r="E518" s="6"/>
      <c r="N518" s="255"/>
    </row>
    <row r="519" ht="15.75" customHeight="1">
      <c r="E519" s="6"/>
      <c r="N519" s="255"/>
    </row>
    <row r="520" ht="15.75" customHeight="1">
      <c r="E520" s="6"/>
      <c r="N520" s="255"/>
    </row>
    <row r="521" ht="15.75" customHeight="1">
      <c r="E521" s="6"/>
      <c r="N521" s="255"/>
    </row>
    <row r="522" ht="15.75" customHeight="1">
      <c r="E522" s="6"/>
      <c r="N522" s="255"/>
    </row>
    <row r="523" ht="15.75" customHeight="1">
      <c r="E523" s="6"/>
      <c r="N523" s="255"/>
    </row>
    <row r="524" ht="15.75" customHeight="1">
      <c r="E524" s="6"/>
      <c r="N524" s="255"/>
    </row>
    <row r="525" ht="15.75" customHeight="1">
      <c r="E525" s="6"/>
      <c r="N525" s="255"/>
    </row>
    <row r="526" ht="15.75" customHeight="1">
      <c r="E526" s="6"/>
      <c r="N526" s="255"/>
    </row>
    <row r="527" ht="15.75" customHeight="1">
      <c r="E527" s="6"/>
      <c r="N527" s="255"/>
    </row>
    <row r="528" ht="15.75" customHeight="1">
      <c r="E528" s="6"/>
      <c r="N528" s="255"/>
    </row>
    <row r="529" ht="15.75" customHeight="1">
      <c r="E529" s="6"/>
      <c r="N529" s="255"/>
    </row>
    <row r="530" ht="15.75" customHeight="1">
      <c r="E530" s="6"/>
      <c r="N530" s="255"/>
    </row>
    <row r="531" ht="15.75" customHeight="1">
      <c r="E531" s="6"/>
      <c r="N531" s="255"/>
    </row>
    <row r="532" ht="15.75" customHeight="1">
      <c r="E532" s="6"/>
      <c r="N532" s="255"/>
    </row>
    <row r="533" ht="15.75" customHeight="1">
      <c r="E533" s="6"/>
      <c r="N533" s="255"/>
    </row>
    <row r="534" ht="15.75" customHeight="1">
      <c r="E534" s="6"/>
      <c r="N534" s="255"/>
    </row>
    <row r="535" ht="15.75" customHeight="1">
      <c r="E535" s="6"/>
      <c r="N535" s="255"/>
    </row>
    <row r="536" ht="15.75" customHeight="1">
      <c r="E536" s="6"/>
      <c r="N536" s="255"/>
    </row>
    <row r="537" ht="15.75" customHeight="1">
      <c r="E537" s="6"/>
      <c r="N537" s="255"/>
    </row>
    <row r="538" ht="15.75" customHeight="1">
      <c r="E538" s="6"/>
      <c r="N538" s="255"/>
    </row>
    <row r="539" ht="15.75" customHeight="1">
      <c r="E539" s="6"/>
      <c r="N539" s="255"/>
    </row>
    <row r="540" ht="15.75" customHeight="1">
      <c r="E540" s="6"/>
      <c r="N540" s="255"/>
    </row>
    <row r="541" ht="15.75" customHeight="1">
      <c r="E541" s="6"/>
      <c r="N541" s="255"/>
    </row>
    <row r="542" ht="15.75" customHeight="1">
      <c r="E542" s="6"/>
      <c r="N542" s="255"/>
    </row>
    <row r="543" ht="15.75" customHeight="1">
      <c r="E543" s="6"/>
      <c r="N543" s="255"/>
    </row>
    <row r="544" ht="15.75" customHeight="1">
      <c r="E544" s="6"/>
      <c r="N544" s="255"/>
    </row>
    <row r="545" ht="15.75" customHeight="1">
      <c r="E545" s="6"/>
      <c r="N545" s="255"/>
    </row>
    <row r="546" ht="15.75" customHeight="1">
      <c r="E546" s="6"/>
      <c r="N546" s="255"/>
    </row>
    <row r="547" ht="15.75" customHeight="1">
      <c r="E547" s="6"/>
      <c r="N547" s="255"/>
    </row>
    <row r="548" ht="15.75" customHeight="1">
      <c r="E548" s="6"/>
      <c r="N548" s="255"/>
    </row>
    <row r="549" ht="15.75" customHeight="1">
      <c r="E549" s="6"/>
      <c r="N549" s="255"/>
    </row>
    <row r="550" ht="15.75" customHeight="1">
      <c r="E550" s="6"/>
      <c r="N550" s="255"/>
    </row>
    <row r="551" ht="15.75" customHeight="1">
      <c r="E551" s="6"/>
      <c r="N551" s="255"/>
    </row>
    <row r="552" ht="15.75" customHeight="1">
      <c r="E552" s="6"/>
      <c r="N552" s="255"/>
    </row>
    <row r="553" ht="15.75" customHeight="1">
      <c r="E553" s="6"/>
      <c r="N553" s="255"/>
    </row>
    <row r="554" ht="15.75" customHeight="1">
      <c r="E554" s="6"/>
      <c r="N554" s="255"/>
    </row>
    <row r="555" ht="15.75" customHeight="1">
      <c r="E555" s="6"/>
      <c r="N555" s="255"/>
    </row>
    <row r="556" ht="15.75" customHeight="1">
      <c r="E556" s="6"/>
      <c r="N556" s="255"/>
    </row>
    <row r="557" ht="15.75" customHeight="1">
      <c r="E557" s="6"/>
      <c r="N557" s="255"/>
    </row>
    <row r="558" ht="15.75" customHeight="1">
      <c r="E558" s="6"/>
      <c r="N558" s="255"/>
    </row>
    <row r="559" ht="15.75" customHeight="1">
      <c r="E559" s="6"/>
      <c r="N559" s="255"/>
    </row>
    <row r="560" ht="15.75" customHeight="1">
      <c r="E560" s="6"/>
      <c r="N560" s="255"/>
    </row>
    <row r="561" ht="15.75" customHeight="1">
      <c r="E561" s="6"/>
      <c r="N561" s="255"/>
    </row>
    <row r="562" ht="15.75" customHeight="1">
      <c r="E562" s="6"/>
      <c r="N562" s="255"/>
    </row>
    <row r="563" ht="15.75" customHeight="1">
      <c r="E563" s="6"/>
      <c r="N563" s="255"/>
    </row>
    <row r="564" ht="15.75" customHeight="1">
      <c r="E564" s="6"/>
      <c r="N564" s="255"/>
    </row>
    <row r="565" ht="15.75" customHeight="1">
      <c r="E565" s="6"/>
      <c r="N565" s="255"/>
    </row>
    <row r="566" ht="15.75" customHeight="1">
      <c r="E566" s="6"/>
      <c r="N566" s="255"/>
    </row>
    <row r="567" ht="15.75" customHeight="1">
      <c r="E567" s="6"/>
      <c r="N567" s="255"/>
    </row>
    <row r="568" ht="15.75" customHeight="1">
      <c r="E568" s="6"/>
      <c r="N568" s="255"/>
    </row>
    <row r="569" ht="15.75" customHeight="1">
      <c r="E569" s="6"/>
      <c r="N569" s="255"/>
    </row>
    <row r="570" ht="15.75" customHeight="1">
      <c r="E570" s="6"/>
      <c r="N570" s="255"/>
    </row>
    <row r="571" ht="15.75" customHeight="1">
      <c r="E571" s="6"/>
      <c r="N571" s="255"/>
    </row>
    <row r="572" ht="15.75" customHeight="1">
      <c r="E572" s="6"/>
      <c r="N572" s="255"/>
    </row>
    <row r="573" ht="15.75" customHeight="1">
      <c r="E573" s="6"/>
      <c r="N573" s="255"/>
    </row>
    <row r="574" ht="15.75" customHeight="1">
      <c r="E574" s="6"/>
      <c r="N574" s="255"/>
    </row>
    <row r="575" ht="15.75" customHeight="1">
      <c r="E575" s="6"/>
      <c r="N575" s="255"/>
    </row>
    <row r="576" ht="15.75" customHeight="1">
      <c r="E576" s="6"/>
      <c r="N576" s="255"/>
    </row>
    <row r="577" ht="15.75" customHeight="1">
      <c r="E577" s="6"/>
      <c r="N577" s="255"/>
    </row>
    <row r="578" ht="15.75" customHeight="1">
      <c r="E578" s="6"/>
      <c r="N578" s="255"/>
    </row>
    <row r="579" ht="15.75" customHeight="1">
      <c r="E579" s="6"/>
      <c r="N579" s="255"/>
    </row>
    <row r="580" ht="15.75" customHeight="1">
      <c r="E580" s="6"/>
      <c r="N580" s="255"/>
    </row>
    <row r="581" ht="15.75" customHeight="1">
      <c r="E581" s="6"/>
      <c r="N581" s="255"/>
    </row>
    <row r="582" ht="15.75" customHeight="1">
      <c r="E582" s="6"/>
      <c r="N582" s="255"/>
    </row>
    <row r="583" ht="15.75" customHeight="1">
      <c r="E583" s="6"/>
      <c r="N583" s="255"/>
    </row>
    <row r="584" ht="15.75" customHeight="1">
      <c r="E584" s="6"/>
      <c r="N584" s="255"/>
    </row>
    <row r="585" ht="15.75" customHeight="1">
      <c r="E585" s="6"/>
      <c r="N585" s="255"/>
    </row>
    <row r="586" ht="15.75" customHeight="1">
      <c r="E586" s="6"/>
      <c r="N586" s="255"/>
    </row>
    <row r="587" ht="15.75" customHeight="1">
      <c r="E587" s="6"/>
      <c r="N587" s="255"/>
    </row>
    <row r="588" ht="15.75" customHeight="1">
      <c r="E588" s="6"/>
      <c r="N588" s="255"/>
    </row>
    <row r="589" ht="15.75" customHeight="1">
      <c r="E589" s="6"/>
      <c r="N589" s="255"/>
    </row>
    <row r="590" ht="15.75" customHeight="1">
      <c r="E590" s="6"/>
      <c r="N590" s="255"/>
    </row>
    <row r="591" ht="15.75" customHeight="1">
      <c r="E591" s="6"/>
      <c r="N591" s="255"/>
    </row>
    <row r="592" ht="15.75" customHeight="1">
      <c r="E592" s="6"/>
      <c r="N592" s="255"/>
    </row>
    <row r="593" ht="15.75" customHeight="1">
      <c r="E593" s="6"/>
      <c r="N593" s="255"/>
    </row>
    <row r="594" ht="15.75" customHeight="1">
      <c r="E594" s="6"/>
      <c r="N594" s="255"/>
    </row>
    <row r="595" ht="15.75" customHeight="1">
      <c r="E595" s="6"/>
      <c r="N595" s="255"/>
    </row>
    <row r="596" ht="15.75" customHeight="1">
      <c r="E596" s="6"/>
      <c r="N596" s="255"/>
    </row>
    <row r="597" ht="15.75" customHeight="1">
      <c r="E597" s="6"/>
      <c r="N597" s="255"/>
    </row>
    <row r="598" ht="15.75" customHeight="1">
      <c r="E598" s="6"/>
      <c r="N598" s="255"/>
    </row>
    <row r="599" ht="15.75" customHeight="1">
      <c r="E599" s="6"/>
      <c r="N599" s="255"/>
    </row>
    <row r="600" ht="15.75" customHeight="1">
      <c r="E600" s="6"/>
      <c r="N600" s="255"/>
    </row>
    <row r="601" ht="15.75" customHeight="1">
      <c r="E601" s="6"/>
      <c r="N601" s="255"/>
    </row>
    <row r="602" ht="15.75" customHeight="1">
      <c r="E602" s="6"/>
      <c r="N602" s="255"/>
    </row>
    <row r="603" ht="15.75" customHeight="1">
      <c r="E603" s="6"/>
      <c r="N603" s="255"/>
    </row>
    <row r="604" ht="15.75" customHeight="1">
      <c r="E604" s="6"/>
      <c r="N604" s="255"/>
    </row>
    <row r="605" ht="15.75" customHeight="1">
      <c r="E605" s="6"/>
      <c r="N605" s="255"/>
    </row>
    <row r="606" ht="15.75" customHeight="1">
      <c r="E606" s="6"/>
      <c r="N606" s="255"/>
    </row>
    <row r="607" ht="15.75" customHeight="1">
      <c r="E607" s="6"/>
      <c r="N607" s="255"/>
    </row>
    <row r="608" ht="15.75" customHeight="1">
      <c r="E608" s="6"/>
      <c r="N608" s="255"/>
    </row>
    <row r="609" ht="15.75" customHeight="1">
      <c r="E609" s="6"/>
      <c r="N609" s="255"/>
    </row>
    <row r="610" ht="15.75" customHeight="1">
      <c r="E610" s="6"/>
      <c r="N610" s="255"/>
    </row>
    <row r="611" ht="15.75" customHeight="1">
      <c r="E611" s="6"/>
      <c r="N611" s="255"/>
    </row>
    <row r="612" ht="15.75" customHeight="1">
      <c r="E612" s="6"/>
      <c r="N612" s="255"/>
    </row>
    <row r="613" ht="15.75" customHeight="1">
      <c r="E613" s="6"/>
      <c r="N613" s="255"/>
    </row>
    <row r="614" ht="15.75" customHeight="1">
      <c r="E614" s="6"/>
      <c r="N614" s="255"/>
    </row>
    <row r="615" ht="15.75" customHeight="1">
      <c r="E615" s="6"/>
      <c r="N615" s="255"/>
    </row>
    <row r="616" ht="15.75" customHeight="1">
      <c r="E616" s="6"/>
      <c r="N616" s="255"/>
    </row>
    <row r="617" ht="15.75" customHeight="1">
      <c r="E617" s="6"/>
      <c r="N617" s="255"/>
    </row>
    <row r="618" ht="15.75" customHeight="1">
      <c r="E618" s="6"/>
      <c r="N618" s="255"/>
    </row>
    <row r="619" ht="15.75" customHeight="1">
      <c r="E619" s="6"/>
      <c r="N619" s="255"/>
    </row>
    <row r="620" ht="15.75" customHeight="1">
      <c r="E620" s="6"/>
      <c r="N620" s="255"/>
    </row>
    <row r="621" ht="15.75" customHeight="1">
      <c r="E621" s="6"/>
      <c r="N621" s="255"/>
    </row>
    <row r="622" ht="15.75" customHeight="1">
      <c r="E622" s="6"/>
      <c r="N622" s="255"/>
    </row>
    <row r="623" ht="15.75" customHeight="1">
      <c r="E623" s="6"/>
      <c r="N623" s="255"/>
    </row>
    <row r="624" ht="15.75" customHeight="1">
      <c r="E624" s="6"/>
      <c r="N624" s="255"/>
    </row>
    <row r="625" ht="15.75" customHeight="1">
      <c r="E625" s="6"/>
      <c r="N625" s="255"/>
    </row>
    <row r="626" ht="15.75" customHeight="1">
      <c r="E626" s="6"/>
      <c r="N626" s="255"/>
    </row>
    <row r="627" ht="15.75" customHeight="1">
      <c r="E627" s="6"/>
      <c r="N627" s="255"/>
    </row>
    <row r="628" ht="15.75" customHeight="1">
      <c r="E628" s="6"/>
      <c r="N628" s="255"/>
    </row>
    <row r="629" ht="15.75" customHeight="1">
      <c r="E629" s="6"/>
      <c r="N629" s="255"/>
    </row>
    <row r="630" ht="15.75" customHeight="1">
      <c r="E630" s="6"/>
      <c r="N630" s="255"/>
    </row>
    <row r="631" ht="15.75" customHeight="1">
      <c r="E631" s="6"/>
      <c r="N631" s="255"/>
    </row>
    <row r="632" ht="15.75" customHeight="1">
      <c r="E632" s="6"/>
      <c r="N632" s="255"/>
    </row>
    <row r="633" ht="15.75" customHeight="1">
      <c r="E633" s="6"/>
      <c r="N633" s="255"/>
    </row>
    <row r="634" ht="15.75" customHeight="1">
      <c r="E634" s="6"/>
      <c r="N634" s="255"/>
    </row>
    <row r="635" ht="15.75" customHeight="1">
      <c r="E635" s="6"/>
      <c r="N635" s="255"/>
    </row>
    <row r="636" ht="15.75" customHeight="1">
      <c r="E636" s="6"/>
      <c r="N636" s="255"/>
    </row>
    <row r="637" ht="15.75" customHeight="1">
      <c r="E637" s="6"/>
      <c r="N637" s="255"/>
    </row>
    <row r="638" ht="15.75" customHeight="1">
      <c r="E638" s="6"/>
      <c r="N638" s="255"/>
    </row>
    <row r="639" ht="15.75" customHeight="1">
      <c r="E639" s="6"/>
      <c r="N639" s="255"/>
    </row>
    <row r="640" ht="15.75" customHeight="1">
      <c r="E640" s="6"/>
      <c r="N640" s="255"/>
    </row>
    <row r="641" ht="15.75" customHeight="1">
      <c r="E641" s="6"/>
      <c r="N641" s="255"/>
    </row>
    <row r="642" ht="15.75" customHeight="1">
      <c r="E642" s="6"/>
      <c r="N642" s="255"/>
    </row>
    <row r="643" ht="15.75" customHeight="1">
      <c r="E643" s="6"/>
      <c r="N643" s="255"/>
    </row>
    <row r="644" ht="15.75" customHeight="1">
      <c r="E644" s="6"/>
      <c r="N644" s="255"/>
    </row>
    <row r="645" ht="15.75" customHeight="1">
      <c r="E645" s="6"/>
      <c r="N645" s="255"/>
    </row>
    <row r="646" ht="15.75" customHeight="1">
      <c r="E646" s="6"/>
      <c r="N646" s="255"/>
    </row>
    <row r="647" ht="15.75" customHeight="1">
      <c r="E647" s="6"/>
      <c r="N647" s="255"/>
    </row>
    <row r="648" ht="15.75" customHeight="1">
      <c r="E648" s="6"/>
      <c r="N648" s="255"/>
    </row>
    <row r="649" ht="15.75" customHeight="1">
      <c r="E649" s="6"/>
      <c r="N649" s="255"/>
    </row>
    <row r="650" ht="15.75" customHeight="1">
      <c r="E650" s="6"/>
      <c r="N650" s="255"/>
    </row>
    <row r="651" ht="15.75" customHeight="1">
      <c r="E651" s="6"/>
      <c r="N651" s="255"/>
    </row>
    <row r="652" ht="15.75" customHeight="1">
      <c r="E652" s="6"/>
      <c r="N652" s="255"/>
    </row>
    <row r="653" ht="15.75" customHeight="1">
      <c r="E653" s="6"/>
      <c r="N653" s="255"/>
    </row>
    <row r="654" ht="15.75" customHeight="1">
      <c r="E654" s="6"/>
      <c r="N654" s="255"/>
    </row>
    <row r="655" ht="15.75" customHeight="1">
      <c r="E655" s="6"/>
      <c r="N655" s="255"/>
    </row>
    <row r="656" ht="15.75" customHeight="1">
      <c r="E656" s="6"/>
      <c r="N656" s="255"/>
    </row>
    <row r="657" ht="15.75" customHeight="1">
      <c r="E657" s="6"/>
      <c r="N657" s="255"/>
    </row>
    <row r="658" ht="15.75" customHeight="1">
      <c r="E658" s="6"/>
      <c r="N658" s="255"/>
    </row>
    <row r="659" ht="15.75" customHeight="1">
      <c r="E659" s="6"/>
      <c r="N659" s="255"/>
    </row>
    <row r="660" ht="15.75" customHeight="1">
      <c r="E660" s="6"/>
      <c r="N660" s="255"/>
    </row>
    <row r="661" ht="15.75" customHeight="1">
      <c r="E661" s="6"/>
      <c r="N661" s="255"/>
    </row>
    <row r="662" ht="15.75" customHeight="1">
      <c r="E662" s="6"/>
      <c r="N662" s="255"/>
    </row>
    <row r="663" ht="15.75" customHeight="1">
      <c r="E663" s="6"/>
      <c r="N663" s="255"/>
    </row>
    <row r="664" ht="15.75" customHeight="1">
      <c r="E664" s="6"/>
      <c r="N664" s="255"/>
    </row>
    <row r="665" ht="15.75" customHeight="1">
      <c r="E665" s="6"/>
      <c r="N665" s="255"/>
    </row>
    <row r="666" ht="15.75" customHeight="1">
      <c r="E666" s="6"/>
      <c r="N666" s="255"/>
    </row>
    <row r="667" ht="15.75" customHeight="1">
      <c r="E667" s="6"/>
      <c r="N667" s="255"/>
    </row>
    <row r="668" ht="15.75" customHeight="1">
      <c r="E668" s="6"/>
      <c r="N668" s="255"/>
    </row>
    <row r="669" ht="15.75" customHeight="1">
      <c r="E669" s="6"/>
      <c r="N669" s="255"/>
    </row>
    <row r="670" ht="15.75" customHeight="1">
      <c r="E670" s="6"/>
      <c r="N670" s="255"/>
    </row>
    <row r="671" ht="15.75" customHeight="1">
      <c r="E671" s="6"/>
      <c r="N671" s="255"/>
    </row>
    <row r="672" ht="15.75" customHeight="1">
      <c r="E672" s="6"/>
      <c r="N672" s="255"/>
    </row>
    <row r="673" ht="15.75" customHeight="1">
      <c r="E673" s="6"/>
      <c r="N673" s="255"/>
    </row>
    <row r="674" ht="15.75" customHeight="1">
      <c r="E674" s="6"/>
      <c r="N674" s="255"/>
    </row>
    <row r="675" ht="15.75" customHeight="1">
      <c r="E675" s="6"/>
      <c r="N675" s="255"/>
    </row>
    <row r="676" ht="15.75" customHeight="1">
      <c r="E676" s="6"/>
      <c r="N676" s="255"/>
    </row>
    <row r="677" ht="15.75" customHeight="1">
      <c r="E677" s="6"/>
      <c r="N677" s="255"/>
    </row>
    <row r="678" ht="15.75" customHeight="1">
      <c r="E678" s="6"/>
      <c r="N678" s="255"/>
    </row>
    <row r="679" ht="15.75" customHeight="1">
      <c r="E679" s="6"/>
      <c r="N679" s="255"/>
    </row>
    <row r="680" ht="15.75" customHeight="1">
      <c r="E680" s="6"/>
      <c r="N680" s="255"/>
    </row>
    <row r="681" ht="15.75" customHeight="1">
      <c r="E681" s="6"/>
      <c r="N681" s="255"/>
    </row>
    <row r="682" ht="15.75" customHeight="1">
      <c r="E682" s="6"/>
      <c r="N682" s="255"/>
    </row>
    <row r="683" ht="15.75" customHeight="1">
      <c r="E683" s="6"/>
      <c r="N683" s="255"/>
    </row>
    <row r="684" ht="15.75" customHeight="1">
      <c r="E684" s="6"/>
      <c r="N684" s="255"/>
    </row>
    <row r="685" ht="15.75" customHeight="1">
      <c r="E685" s="6"/>
      <c r="N685" s="255"/>
    </row>
    <row r="686" ht="15.75" customHeight="1">
      <c r="E686" s="6"/>
      <c r="N686" s="255"/>
    </row>
    <row r="687" ht="15.75" customHeight="1">
      <c r="E687" s="6"/>
      <c r="N687" s="255"/>
    </row>
    <row r="688" ht="15.75" customHeight="1">
      <c r="E688" s="6"/>
      <c r="N688" s="255"/>
    </row>
    <row r="689" ht="15.75" customHeight="1">
      <c r="E689" s="6"/>
      <c r="N689" s="255"/>
    </row>
    <row r="690" ht="15.75" customHeight="1">
      <c r="E690" s="6"/>
      <c r="N690" s="255"/>
    </row>
    <row r="691" ht="15.75" customHeight="1">
      <c r="E691" s="6"/>
      <c r="N691" s="255"/>
    </row>
    <row r="692" ht="15.75" customHeight="1">
      <c r="E692" s="6"/>
      <c r="N692" s="255"/>
    </row>
    <row r="693" ht="15.75" customHeight="1">
      <c r="E693" s="6"/>
      <c r="N693" s="255"/>
    </row>
    <row r="694" ht="15.75" customHeight="1">
      <c r="E694" s="6"/>
      <c r="N694" s="255"/>
    </row>
    <row r="695" ht="15.75" customHeight="1">
      <c r="E695" s="6"/>
      <c r="N695" s="255"/>
    </row>
    <row r="696" ht="15.75" customHeight="1">
      <c r="E696" s="6"/>
      <c r="N696" s="255"/>
    </row>
    <row r="697" ht="15.75" customHeight="1">
      <c r="E697" s="6"/>
      <c r="N697" s="255"/>
    </row>
    <row r="698" ht="15.75" customHeight="1">
      <c r="E698" s="6"/>
      <c r="N698" s="255"/>
    </row>
    <row r="699" ht="15.75" customHeight="1">
      <c r="E699" s="6"/>
      <c r="N699" s="255"/>
    </row>
    <row r="700" ht="15.75" customHeight="1">
      <c r="E700" s="6"/>
      <c r="N700" s="255"/>
    </row>
    <row r="701" ht="15.75" customHeight="1">
      <c r="E701" s="6"/>
      <c r="N701" s="255"/>
    </row>
    <row r="702" ht="15.75" customHeight="1">
      <c r="E702" s="6"/>
      <c r="N702" s="255"/>
    </row>
    <row r="703" ht="15.75" customHeight="1">
      <c r="E703" s="6"/>
      <c r="N703" s="255"/>
    </row>
    <row r="704" ht="15.75" customHeight="1">
      <c r="E704" s="6"/>
      <c r="N704" s="255"/>
    </row>
    <row r="705" ht="15.75" customHeight="1">
      <c r="E705" s="6"/>
      <c r="N705" s="255"/>
    </row>
    <row r="706" ht="15.75" customHeight="1">
      <c r="E706" s="6"/>
      <c r="N706" s="255"/>
    </row>
    <row r="707" ht="15.75" customHeight="1">
      <c r="E707" s="6"/>
      <c r="N707" s="255"/>
    </row>
    <row r="708" ht="15.75" customHeight="1">
      <c r="E708" s="6"/>
      <c r="N708" s="255"/>
    </row>
    <row r="709" ht="15.75" customHeight="1">
      <c r="E709" s="6"/>
      <c r="N709" s="255"/>
    </row>
    <row r="710" ht="15.75" customHeight="1">
      <c r="E710" s="6"/>
      <c r="N710" s="255"/>
    </row>
    <row r="711" ht="15.75" customHeight="1">
      <c r="E711" s="6"/>
      <c r="N711" s="255"/>
    </row>
    <row r="712" ht="15.75" customHeight="1">
      <c r="E712" s="6"/>
      <c r="N712" s="255"/>
    </row>
    <row r="713" ht="15.75" customHeight="1">
      <c r="E713" s="6"/>
      <c r="N713" s="255"/>
    </row>
    <row r="714" ht="15.75" customHeight="1">
      <c r="E714" s="6"/>
      <c r="N714" s="255"/>
    </row>
    <row r="715" ht="15.75" customHeight="1">
      <c r="E715" s="6"/>
      <c r="N715" s="255"/>
    </row>
    <row r="716" ht="15.75" customHeight="1">
      <c r="E716" s="6"/>
      <c r="N716" s="255"/>
    </row>
    <row r="717" ht="15.75" customHeight="1">
      <c r="E717" s="6"/>
      <c r="N717" s="255"/>
    </row>
    <row r="718" ht="15.75" customHeight="1">
      <c r="E718" s="6"/>
      <c r="N718" s="255"/>
    </row>
    <row r="719" ht="15.75" customHeight="1">
      <c r="E719" s="6"/>
      <c r="N719" s="255"/>
    </row>
    <row r="720" ht="15.75" customHeight="1">
      <c r="E720" s="6"/>
      <c r="N720" s="255"/>
    </row>
    <row r="721" ht="15.75" customHeight="1">
      <c r="E721" s="6"/>
      <c r="N721" s="255"/>
    </row>
    <row r="722" ht="15.75" customHeight="1">
      <c r="E722" s="6"/>
      <c r="N722" s="255"/>
    </row>
    <row r="723" ht="15.75" customHeight="1">
      <c r="E723" s="6"/>
      <c r="N723" s="255"/>
    </row>
    <row r="724" ht="15.75" customHeight="1">
      <c r="E724" s="6"/>
      <c r="N724" s="255"/>
    </row>
    <row r="725" ht="15.75" customHeight="1">
      <c r="E725" s="6"/>
      <c r="N725" s="255"/>
    </row>
    <row r="726" ht="15.75" customHeight="1">
      <c r="E726" s="6"/>
      <c r="N726" s="255"/>
    </row>
    <row r="727" ht="15.75" customHeight="1">
      <c r="E727" s="6"/>
      <c r="N727" s="255"/>
    </row>
    <row r="728" ht="15.75" customHeight="1">
      <c r="E728" s="6"/>
      <c r="N728" s="255"/>
    </row>
    <row r="729" ht="15.75" customHeight="1">
      <c r="E729" s="6"/>
      <c r="N729" s="255"/>
    </row>
    <row r="730" ht="15.75" customHeight="1">
      <c r="E730" s="6"/>
      <c r="N730" s="255"/>
    </row>
    <row r="731" ht="15.75" customHeight="1">
      <c r="E731" s="6"/>
      <c r="N731" s="255"/>
    </row>
    <row r="732" ht="15.75" customHeight="1">
      <c r="E732" s="6"/>
      <c r="N732" s="255"/>
    </row>
    <row r="733" ht="15.75" customHeight="1">
      <c r="E733" s="6"/>
      <c r="N733" s="255"/>
    </row>
    <row r="734" ht="15.75" customHeight="1">
      <c r="E734" s="6"/>
      <c r="N734" s="255"/>
    </row>
    <row r="735" ht="15.75" customHeight="1">
      <c r="E735" s="6"/>
      <c r="N735" s="255"/>
    </row>
    <row r="736" ht="15.75" customHeight="1">
      <c r="E736" s="6"/>
      <c r="N736" s="255"/>
    </row>
    <row r="737" ht="15.75" customHeight="1">
      <c r="E737" s="6"/>
      <c r="N737" s="255"/>
    </row>
    <row r="738" ht="15.75" customHeight="1">
      <c r="E738" s="6"/>
      <c r="N738" s="255"/>
    </row>
    <row r="739" ht="15.75" customHeight="1">
      <c r="E739" s="6"/>
      <c r="N739" s="255"/>
    </row>
    <row r="740" ht="15.75" customHeight="1">
      <c r="E740" s="6"/>
      <c r="N740" s="255"/>
    </row>
    <row r="741" ht="15.75" customHeight="1">
      <c r="E741" s="6"/>
      <c r="N741" s="255"/>
    </row>
    <row r="742" ht="15.75" customHeight="1">
      <c r="E742" s="6"/>
      <c r="N742" s="255"/>
    </row>
    <row r="743" ht="15.75" customHeight="1">
      <c r="E743" s="6"/>
      <c r="N743" s="255"/>
    </row>
    <row r="744" ht="15.75" customHeight="1">
      <c r="E744" s="6"/>
      <c r="N744" s="255"/>
    </row>
    <row r="745" ht="15.75" customHeight="1">
      <c r="E745" s="6"/>
      <c r="N745" s="255"/>
    </row>
    <row r="746" ht="15.75" customHeight="1">
      <c r="E746" s="6"/>
      <c r="N746" s="255"/>
    </row>
    <row r="747" ht="15.75" customHeight="1">
      <c r="E747" s="6"/>
      <c r="N747" s="255"/>
    </row>
    <row r="748" ht="15.75" customHeight="1">
      <c r="E748" s="6"/>
      <c r="N748" s="255"/>
    </row>
    <row r="749" ht="15.75" customHeight="1">
      <c r="E749" s="6"/>
      <c r="N749" s="255"/>
    </row>
    <row r="750" ht="15.75" customHeight="1">
      <c r="E750" s="6"/>
      <c r="N750" s="255"/>
    </row>
    <row r="751" ht="15.75" customHeight="1">
      <c r="E751" s="6"/>
      <c r="N751" s="255"/>
    </row>
    <row r="752" ht="15.75" customHeight="1">
      <c r="E752" s="6"/>
      <c r="N752" s="255"/>
    </row>
    <row r="753" ht="15.75" customHeight="1">
      <c r="E753" s="6"/>
      <c r="N753" s="255"/>
    </row>
    <row r="754" ht="15.75" customHeight="1">
      <c r="E754" s="6"/>
      <c r="N754" s="255"/>
    </row>
    <row r="755" ht="15.75" customHeight="1">
      <c r="E755" s="6"/>
      <c r="N755" s="255"/>
    </row>
    <row r="756" ht="15.75" customHeight="1">
      <c r="E756" s="6"/>
      <c r="N756" s="255"/>
    </row>
    <row r="757" ht="15.75" customHeight="1">
      <c r="E757" s="6"/>
      <c r="N757" s="255"/>
    </row>
    <row r="758" ht="15.75" customHeight="1">
      <c r="E758" s="6"/>
      <c r="N758" s="255"/>
    </row>
    <row r="759" ht="15.75" customHeight="1">
      <c r="E759" s="6"/>
      <c r="N759" s="255"/>
    </row>
    <row r="760" ht="15.75" customHeight="1">
      <c r="E760" s="6"/>
      <c r="N760" s="255"/>
    </row>
    <row r="761" ht="15.75" customHeight="1">
      <c r="E761" s="6"/>
      <c r="N761" s="255"/>
    </row>
    <row r="762" ht="15.75" customHeight="1">
      <c r="E762" s="6"/>
      <c r="N762" s="255"/>
    </row>
    <row r="763" ht="15.75" customHeight="1">
      <c r="E763" s="6"/>
      <c r="N763" s="255"/>
    </row>
    <row r="764" ht="15.75" customHeight="1">
      <c r="E764" s="6"/>
      <c r="N764" s="255"/>
    </row>
    <row r="765" ht="15.75" customHeight="1">
      <c r="E765" s="6"/>
      <c r="N765" s="255"/>
    </row>
    <row r="766" ht="15.75" customHeight="1">
      <c r="E766" s="6"/>
      <c r="N766" s="255"/>
    </row>
    <row r="767" ht="15.75" customHeight="1">
      <c r="E767" s="6"/>
      <c r="N767" s="255"/>
    </row>
    <row r="768" ht="15.75" customHeight="1">
      <c r="E768" s="6"/>
      <c r="N768" s="255"/>
    </row>
    <row r="769" ht="15.75" customHeight="1">
      <c r="E769" s="6"/>
      <c r="N769" s="255"/>
    </row>
    <row r="770" ht="15.75" customHeight="1">
      <c r="E770" s="6"/>
      <c r="N770" s="255"/>
    </row>
    <row r="771" ht="15.75" customHeight="1">
      <c r="E771" s="6"/>
      <c r="N771" s="255"/>
    </row>
    <row r="772" ht="15.75" customHeight="1">
      <c r="E772" s="6"/>
      <c r="N772" s="255"/>
    </row>
    <row r="773" ht="15.75" customHeight="1">
      <c r="E773" s="6"/>
      <c r="N773" s="255"/>
    </row>
    <row r="774" ht="15.75" customHeight="1">
      <c r="E774" s="6"/>
      <c r="N774" s="255"/>
    </row>
    <row r="775" ht="15.75" customHeight="1">
      <c r="E775" s="6"/>
      <c r="N775" s="255"/>
    </row>
    <row r="776" ht="15.75" customHeight="1">
      <c r="E776" s="6"/>
      <c r="N776" s="255"/>
    </row>
    <row r="777" ht="15.75" customHeight="1">
      <c r="E777" s="6"/>
      <c r="N777" s="255"/>
    </row>
    <row r="778" ht="15.75" customHeight="1">
      <c r="E778" s="6"/>
      <c r="N778" s="255"/>
    </row>
    <row r="779" ht="15.75" customHeight="1">
      <c r="E779" s="6"/>
      <c r="N779" s="255"/>
    </row>
    <row r="780" ht="15.75" customHeight="1">
      <c r="E780" s="6"/>
      <c r="N780" s="255"/>
    </row>
    <row r="781" ht="15.75" customHeight="1">
      <c r="E781" s="6"/>
      <c r="N781" s="255"/>
    </row>
    <row r="782" ht="15.75" customHeight="1">
      <c r="E782" s="6"/>
      <c r="N782" s="255"/>
    </row>
    <row r="783" ht="15.75" customHeight="1">
      <c r="E783" s="6"/>
      <c r="N783" s="255"/>
    </row>
    <row r="784" ht="15.75" customHeight="1">
      <c r="E784" s="6"/>
      <c r="N784" s="255"/>
    </row>
    <row r="785" ht="15.75" customHeight="1">
      <c r="E785" s="6"/>
      <c r="N785" s="255"/>
    </row>
    <row r="786" ht="15.75" customHeight="1">
      <c r="E786" s="6"/>
      <c r="N786" s="255"/>
    </row>
    <row r="787" ht="15.75" customHeight="1">
      <c r="E787" s="6"/>
      <c r="N787" s="255"/>
    </row>
    <row r="788" ht="15.75" customHeight="1">
      <c r="E788" s="6"/>
      <c r="N788" s="255"/>
    </row>
    <row r="789" ht="15.75" customHeight="1">
      <c r="E789" s="6"/>
      <c r="N789" s="255"/>
    </row>
    <row r="790" ht="15.75" customHeight="1">
      <c r="E790" s="6"/>
      <c r="N790" s="255"/>
    </row>
    <row r="791" ht="15.75" customHeight="1">
      <c r="E791" s="6"/>
      <c r="N791" s="255"/>
    </row>
    <row r="792" ht="15.75" customHeight="1">
      <c r="E792" s="6"/>
      <c r="N792" s="255"/>
    </row>
    <row r="793" ht="15.75" customHeight="1">
      <c r="E793" s="6"/>
      <c r="N793" s="255"/>
    </row>
    <row r="794" ht="15.75" customHeight="1">
      <c r="E794" s="6"/>
      <c r="N794" s="255"/>
    </row>
    <row r="795" ht="15.75" customHeight="1">
      <c r="E795" s="6"/>
      <c r="N795" s="255"/>
    </row>
    <row r="796" ht="15.75" customHeight="1">
      <c r="E796" s="6"/>
      <c r="N796" s="255"/>
    </row>
    <row r="797" ht="15.75" customHeight="1">
      <c r="E797" s="6"/>
      <c r="N797" s="255"/>
    </row>
    <row r="798" ht="15.75" customHeight="1">
      <c r="E798" s="6"/>
      <c r="N798" s="255"/>
    </row>
    <row r="799" ht="15.75" customHeight="1">
      <c r="E799" s="6"/>
      <c r="N799" s="255"/>
    </row>
    <row r="800" ht="15.75" customHeight="1">
      <c r="E800" s="6"/>
      <c r="N800" s="255"/>
    </row>
    <row r="801" ht="15.75" customHeight="1">
      <c r="E801" s="6"/>
      <c r="N801" s="255"/>
    </row>
    <row r="802" ht="15.75" customHeight="1">
      <c r="E802" s="6"/>
      <c r="N802" s="255"/>
    </row>
    <row r="803" ht="15.75" customHeight="1">
      <c r="E803" s="6"/>
      <c r="N803" s="255"/>
    </row>
    <row r="804" ht="15.75" customHeight="1">
      <c r="E804" s="6"/>
      <c r="N804" s="255"/>
    </row>
    <row r="805" ht="15.75" customHeight="1">
      <c r="E805" s="6"/>
      <c r="N805" s="255"/>
    </row>
    <row r="806" ht="15.75" customHeight="1">
      <c r="E806" s="6"/>
      <c r="N806" s="255"/>
    </row>
    <row r="807" ht="15.75" customHeight="1">
      <c r="E807" s="6"/>
      <c r="N807" s="255"/>
    </row>
    <row r="808" ht="15.75" customHeight="1">
      <c r="E808" s="6"/>
      <c r="N808" s="255"/>
    </row>
    <row r="809" ht="15.75" customHeight="1">
      <c r="E809" s="6"/>
      <c r="N809" s="255"/>
    </row>
    <row r="810" ht="15.75" customHeight="1">
      <c r="E810" s="6"/>
      <c r="N810" s="255"/>
    </row>
    <row r="811" ht="15.75" customHeight="1">
      <c r="E811" s="6"/>
      <c r="N811" s="255"/>
    </row>
    <row r="812" ht="15.75" customHeight="1">
      <c r="E812" s="6"/>
      <c r="N812" s="255"/>
    </row>
    <row r="813" ht="15.75" customHeight="1">
      <c r="E813" s="6"/>
      <c r="N813" s="255"/>
    </row>
    <row r="814" ht="15.75" customHeight="1">
      <c r="E814" s="6"/>
      <c r="N814" s="255"/>
    </row>
    <row r="815" ht="15.75" customHeight="1">
      <c r="E815" s="6"/>
      <c r="N815" s="255"/>
    </row>
    <row r="816" ht="15.75" customHeight="1">
      <c r="E816" s="6"/>
      <c r="N816" s="255"/>
    </row>
    <row r="817" ht="15.75" customHeight="1">
      <c r="E817" s="6"/>
      <c r="N817" s="255"/>
    </row>
    <row r="818" ht="15.75" customHeight="1">
      <c r="E818" s="6"/>
      <c r="N818" s="255"/>
    </row>
    <row r="819" ht="15.75" customHeight="1">
      <c r="E819" s="6"/>
      <c r="N819" s="255"/>
    </row>
    <row r="820" ht="15.75" customHeight="1">
      <c r="E820" s="6"/>
      <c r="N820" s="255"/>
    </row>
    <row r="821" ht="15.75" customHeight="1">
      <c r="E821" s="6"/>
      <c r="N821" s="255"/>
    </row>
    <row r="822" ht="15.75" customHeight="1">
      <c r="E822" s="6"/>
      <c r="N822" s="255"/>
    </row>
    <row r="823" ht="15.75" customHeight="1">
      <c r="E823" s="6"/>
      <c r="N823" s="255"/>
    </row>
    <row r="824" ht="15.75" customHeight="1">
      <c r="E824" s="6"/>
      <c r="N824" s="255"/>
    </row>
    <row r="825" ht="15.75" customHeight="1">
      <c r="E825" s="6"/>
      <c r="N825" s="255"/>
    </row>
    <row r="826" ht="15.75" customHeight="1">
      <c r="E826" s="6"/>
      <c r="N826" s="255"/>
    </row>
    <row r="827" ht="15.75" customHeight="1">
      <c r="E827" s="6"/>
      <c r="N827" s="255"/>
    </row>
    <row r="828" ht="15.75" customHeight="1">
      <c r="E828" s="6"/>
      <c r="N828" s="255"/>
    </row>
    <row r="829" ht="15.75" customHeight="1">
      <c r="E829" s="6"/>
      <c r="N829" s="255"/>
    </row>
    <row r="830" ht="15.75" customHeight="1">
      <c r="E830" s="6"/>
      <c r="N830" s="255"/>
    </row>
    <row r="831" ht="15.75" customHeight="1">
      <c r="E831" s="6"/>
      <c r="N831" s="255"/>
    </row>
    <row r="832" ht="15.75" customHeight="1">
      <c r="E832" s="6"/>
      <c r="N832" s="255"/>
    </row>
    <row r="833" ht="15.75" customHeight="1">
      <c r="E833" s="6"/>
      <c r="N833" s="255"/>
    </row>
    <row r="834" ht="15.75" customHeight="1">
      <c r="E834" s="6"/>
      <c r="N834" s="255"/>
    </row>
    <row r="835" ht="15.75" customHeight="1">
      <c r="E835" s="6"/>
      <c r="N835" s="255"/>
    </row>
    <row r="836" ht="15.75" customHeight="1">
      <c r="E836" s="6"/>
      <c r="N836" s="255"/>
    </row>
    <row r="837" ht="15.75" customHeight="1">
      <c r="E837" s="6"/>
      <c r="N837" s="255"/>
    </row>
    <row r="838" ht="15.75" customHeight="1">
      <c r="E838" s="6"/>
      <c r="N838" s="255"/>
    </row>
    <row r="839" ht="15.75" customHeight="1">
      <c r="E839" s="6"/>
      <c r="N839" s="255"/>
    </row>
    <row r="840" ht="15.75" customHeight="1">
      <c r="E840" s="6"/>
      <c r="N840" s="255"/>
    </row>
    <row r="841" ht="15.75" customHeight="1">
      <c r="E841" s="6"/>
      <c r="N841" s="255"/>
    </row>
    <row r="842" ht="15.75" customHeight="1">
      <c r="E842" s="6"/>
      <c r="N842" s="255"/>
    </row>
    <row r="843" ht="15.75" customHeight="1">
      <c r="E843" s="6"/>
      <c r="N843" s="255"/>
    </row>
    <row r="844" ht="15.75" customHeight="1">
      <c r="E844" s="6"/>
      <c r="N844" s="255"/>
    </row>
    <row r="845" ht="15.75" customHeight="1">
      <c r="E845" s="6"/>
      <c r="N845" s="255"/>
    </row>
    <row r="846" ht="15.75" customHeight="1">
      <c r="E846" s="6"/>
      <c r="N846" s="255"/>
    </row>
    <row r="847" ht="15.75" customHeight="1">
      <c r="E847" s="6"/>
      <c r="N847" s="255"/>
    </row>
    <row r="848" ht="15.75" customHeight="1">
      <c r="E848" s="6"/>
      <c r="N848" s="255"/>
    </row>
    <row r="849" ht="15.75" customHeight="1">
      <c r="E849" s="6"/>
      <c r="N849" s="255"/>
    </row>
    <row r="850" ht="15.75" customHeight="1">
      <c r="E850" s="6"/>
      <c r="N850" s="255"/>
    </row>
    <row r="851" ht="15.75" customHeight="1">
      <c r="E851" s="6"/>
      <c r="N851" s="255"/>
    </row>
    <row r="852" ht="15.75" customHeight="1">
      <c r="E852" s="6"/>
      <c r="N852" s="255"/>
    </row>
    <row r="853" ht="15.75" customHeight="1">
      <c r="E853" s="6"/>
      <c r="N853" s="255"/>
    </row>
    <row r="854" ht="15.75" customHeight="1">
      <c r="E854" s="6"/>
      <c r="N854" s="255"/>
    </row>
    <row r="855" ht="15.75" customHeight="1">
      <c r="E855" s="6"/>
      <c r="N855" s="255"/>
    </row>
    <row r="856" ht="15.75" customHeight="1">
      <c r="E856" s="6"/>
      <c r="N856" s="255"/>
    </row>
    <row r="857" ht="15.75" customHeight="1">
      <c r="E857" s="6"/>
      <c r="N857" s="255"/>
    </row>
    <row r="858" ht="15.75" customHeight="1">
      <c r="E858" s="6"/>
      <c r="N858" s="255"/>
    </row>
    <row r="859" ht="15.75" customHeight="1">
      <c r="E859" s="6"/>
      <c r="N859" s="255"/>
    </row>
    <row r="860" ht="15.75" customHeight="1">
      <c r="E860" s="6"/>
      <c r="N860" s="255"/>
    </row>
    <row r="861" ht="15.75" customHeight="1">
      <c r="E861" s="6"/>
      <c r="N861" s="255"/>
    </row>
    <row r="862" ht="15.75" customHeight="1">
      <c r="E862" s="6"/>
      <c r="N862" s="255"/>
    </row>
    <row r="863" ht="15.75" customHeight="1">
      <c r="E863" s="6"/>
      <c r="N863" s="255"/>
    </row>
    <row r="864" ht="15.75" customHeight="1">
      <c r="E864" s="6"/>
      <c r="N864" s="255"/>
    </row>
    <row r="865" ht="15.75" customHeight="1">
      <c r="E865" s="6"/>
      <c r="N865" s="255"/>
    </row>
    <row r="866" ht="15.75" customHeight="1">
      <c r="E866" s="6"/>
      <c r="N866" s="255"/>
    </row>
    <row r="867" ht="15.75" customHeight="1">
      <c r="E867" s="6"/>
      <c r="N867" s="255"/>
    </row>
    <row r="868" ht="15.75" customHeight="1">
      <c r="E868" s="6"/>
      <c r="N868" s="255"/>
    </row>
    <row r="869" ht="15.75" customHeight="1">
      <c r="E869" s="6"/>
      <c r="N869" s="255"/>
    </row>
    <row r="870" ht="15.75" customHeight="1">
      <c r="E870" s="6"/>
      <c r="N870" s="255"/>
    </row>
    <row r="871" ht="15.75" customHeight="1">
      <c r="E871" s="6"/>
      <c r="N871" s="255"/>
    </row>
    <row r="872" ht="15.75" customHeight="1">
      <c r="E872" s="6"/>
      <c r="N872" s="255"/>
    </row>
    <row r="873" ht="15.75" customHeight="1">
      <c r="E873" s="6"/>
      <c r="N873" s="255"/>
    </row>
    <row r="874" ht="15.75" customHeight="1">
      <c r="E874" s="6"/>
      <c r="N874" s="255"/>
    </row>
    <row r="875" ht="15.75" customHeight="1">
      <c r="E875" s="6"/>
      <c r="N875" s="255"/>
    </row>
    <row r="876" ht="15.75" customHeight="1">
      <c r="E876" s="6"/>
      <c r="N876" s="255"/>
    </row>
    <row r="877" ht="15.75" customHeight="1">
      <c r="E877" s="6"/>
      <c r="N877" s="255"/>
    </row>
    <row r="878" ht="15.75" customHeight="1">
      <c r="E878" s="6"/>
      <c r="N878" s="255"/>
    </row>
    <row r="879" ht="15.75" customHeight="1">
      <c r="E879" s="6"/>
      <c r="N879" s="255"/>
    </row>
    <row r="880" ht="15.75" customHeight="1">
      <c r="E880" s="6"/>
      <c r="N880" s="255"/>
    </row>
    <row r="881" ht="15.75" customHeight="1">
      <c r="E881" s="6"/>
      <c r="N881" s="255"/>
    </row>
    <row r="882" ht="15.75" customHeight="1">
      <c r="E882" s="6"/>
      <c r="N882" s="255"/>
    </row>
    <row r="883" ht="15.75" customHeight="1">
      <c r="E883" s="6"/>
      <c r="N883" s="255"/>
    </row>
    <row r="884" ht="15.75" customHeight="1">
      <c r="E884" s="6"/>
      <c r="N884" s="255"/>
    </row>
    <row r="885" ht="15.75" customHeight="1">
      <c r="E885" s="6"/>
      <c r="N885" s="255"/>
    </row>
    <row r="886" ht="15.75" customHeight="1">
      <c r="E886" s="6"/>
      <c r="N886" s="255"/>
    </row>
    <row r="887" ht="15.75" customHeight="1">
      <c r="E887" s="6"/>
      <c r="N887" s="255"/>
    </row>
    <row r="888" ht="15.75" customHeight="1">
      <c r="E888" s="6"/>
      <c r="N888" s="255"/>
    </row>
    <row r="889" ht="15.75" customHeight="1">
      <c r="E889" s="6"/>
      <c r="N889" s="255"/>
    </row>
    <row r="890" ht="15.75" customHeight="1">
      <c r="E890" s="6"/>
      <c r="N890" s="255"/>
    </row>
    <row r="891" ht="15.75" customHeight="1">
      <c r="E891" s="6"/>
      <c r="N891" s="255"/>
    </row>
    <row r="892" ht="15.75" customHeight="1">
      <c r="E892" s="6"/>
      <c r="N892" s="255"/>
    </row>
    <row r="893" ht="15.75" customHeight="1">
      <c r="E893" s="6"/>
      <c r="N893" s="255"/>
    </row>
    <row r="894" ht="15.75" customHeight="1">
      <c r="E894" s="6"/>
      <c r="N894" s="255"/>
    </row>
    <row r="895" ht="15.75" customHeight="1">
      <c r="E895" s="6"/>
      <c r="N895" s="255"/>
    </row>
    <row r="896" ht="15.75" customHeight="1">
      <c r="E896" s="6"/>
      <c r="N896" s="255"/>
    </row>
    <row r="897" ht="15.75" customHeight="1">
      <c r="E897" s="6"/>
      <c r="N897" s="255"/>
    </row>
    <row r="898" ht="15.75" customHeight="1">
      <c r="E898" s="6"/>
      <c r="N898" s="255"/>
    </row>
    <row r="899" ht="15.75" customHeight="1">
      <c r="E899" s="6"/>
      <c r="N899" s="255"/>
    </row>
    <row r="900" ht="15.75" customHeight="1">
      <c r="E900" s="6"/>
      <c r="N900" s="255"/>
    </row>
    <row r="901" ht="15.75" customHeight="1">
      <c r="E901" s="6"/>
      <c r="N901" s="255"/>
    </row>
    <row r="902" ht="15.75" customHeight="1">
      <c r="E902" s="6"/>
      <c r="N902" s="255"/>
    </row>
    <row r="903" ht="15.75" customHeight="1">
      <c r="E903" s="6"/>
      <c r="N903" s="255"/>
    </row>
    <row r="904" ht="15.75" customHeight="1">
      <c r="E904" s="6"/>
      <c r="N904" s="255"/>
    </row>
    <row r="905" ht="15.75" customHeight="1">
      <c r="E905" s="6"/>
      <c r="N905" s="255"/>
    </row>
    <row r="906" ht="15.75" customHeight="1">
      <c r="E906" s="6"/>
      <c r="N906" s="255"/>
    </row>
    <row r="907" ht="15.75" customHeight="1">
      <c r="E907" s="6"/>
      <c r="N907" s="255"/>
    </row>
    <row r="908" ht="15.75" customHeight="1">
      <c r="E908" s="6"/>
      <c r="N908" s="255"/>
    </row>
    <row r="909" ht="15.75" customHeight="1">
      <c r="E909" s="6"/>
      <c r="N909" s="255"/>
    </row>
    <row r="910" ht="15.75" customHeight="1">
      <c r="E910" s="6"/>
      <c r="N910" s="255"/>
    </row>
    <row r="911" ht="15.75" customHeight="1">
      <c r="E911" s="6"/>
      <c r="N911" s="255"/>
    </row>
    <row r="912" ht="15.75" customHeight="1">
      <c r="E912" s="6"/>
      <c r="N912" s="255"/>
    </row>
    <row r="913" ht="15.75" customHeight="1">
      <c r="E913" s="6"/>
      <c r="N913" s="255"/>
    </row>
    <row r="914" ht="15.75" customHeight="1">
      <c r="E914" s="6"/>
      <c r="N914" s="255"/>
    </row>
    <row r="915" ht="15.75" customHeight="1">
      <c r="E915" s="6"/>
      <c r="N915" s="255"/>
    </row>
    <row r="916" ht="15.75" customHeight="1">
      <c r="E916" s="6"/>
      <c r="N916" s="255"/>
    </row>
    <row r="917" ht="15.75" customHeight="1">
      <c r="E917" s="6"/>
      <c r="N917" s="255"/>
    </row>
    <row r="918" ht="15.75" customHeight="1">
      <c r="E918" s="6"/>
      <c r="N918" s="255"/>
    </row>
    <row r="919" ht="15.75" customHeight="1">
      <c r="E919" s="6"/>
      <c r="N919" s="255"/>
    </row>
    <row r="920" ht="15.75" customHeight="1">
      <c r="E920" s="6"/>
      <c r="N920" s="255"/>
    </row>
    <row r="921" ht="15.75" customHeight="1">
      <c r="E921" s="6"/>
      <c r="N921" s="255"/>
    </row>
    <row r="922" ht="15.75" customHeight="1">
      <c r="E922" s="6"/>
      <c r="N922" s="255"/>
    </row>
    <row r="923" ht="15.75" customHeight="1">
      <c r="E923" s="6"/>
      <c r="N923" s="255"/>
    </row>
    <row r="924" ht="15.75" customHeight="1">
      <c r="E924" s="6"/>
      <c r="N924" s="255"/>
    </row>
    <row r="925" ht="15.75" customHeight="1">
      <c r="E925" s="6"/>
      <c r="N925" s="255"/>
    </row>
    <row r="926" ht="15.75" customHeight="1">
      <c r="E926" s="6"/>
      <c r="N926" s="255"/>
    </row>
    <row r="927" ht="15.75" customHeight="1">
      <c r="E927" s="6"/>
      <c r="N927" s="255"/>
    </row>
    <row r="928" ht="15.75" customHeight="1">
      <c r="E928" s="6"/>
      <c r="N928" s="255"/>
    </row>
    <row r="929" ht="15.75" customHeight="1">
      <c r="E929" s="6"/>
      <c r="N929" s="255"/>
    </row>
    <row r="930" ht="15.75" customHeight="1">
      <c r="E930" s="6"/>
      <c r="N930" s="255"/>
    </row>
    <row r="931" ht="15.75" customHeight="1">
      <c r="E931" s="6"/>
      <c r="N931" s="255"/>
    </row>
    <row r="932" ht="15.75" customHeight="1">
      <c r="E932" s="6"/>
      <c r="N932" s="255"/>
    </row>
    <row r="933" ht="15.75" customHeight="1">
      <c r="E933" s="6"/>
      <c r="N933" s="255"/>
    </row>
    <row r="934" ht="15.75" customHeight="1">
      <c r="E934" s="6"/>
      <c r="N934" s="255"/>
    </row>
    <row r="935" ht="15.75" customHeight="1">
      <c r="E935" s="6"/>
      <c r="N935" s="255"/>
    </row>
    <row r="936" ht="15.75" customHeight="1">
      <c r="E936" s="6"/>
      <c r="N936" s="255"/>
    </row>
    <row r="937" ht="15.75" customHeight="1">
      <c r="E937" s="6"/>
      <c r="N937" s="255"/>
    </row>
    <row r="938" ht="15.75" customHeight="1">
      <c r="E938" s="6"/>
      <c r="N938" s="255"/>
    </row>
    <row r="939" ht="15.75" customHeight="1">
      <c r="E939" s="6"/>
      <c r="N939" s="255"/>
    </row>
    <row r="940" ht="15.75" customHeight="1">
      <c r="E940" s="6"/>
      <c r="N940" s="255"/>
    </row>
    <row r="941" ht="15.75" customHeight="1">
      <c r="E941" s="6"/>
      <c r="N941" s="255"/>
    </row>
    <row r="942" ht="15.75" customHeight="1">
      <c r="E942" s="6"/>
      <c r="N942" s="255"/>
    </row>
    <row r="943" ht="15.75" customHeight="1">
      <c r="E943" s="6"/>
      <c r="N943" s="255"/>
    </row>
    <row r="944" ht="15.75" customHeight="1">
      <c r="E944" s="6"/>
      <c r="N944" s="255"/>
    </row>
    <row r="945" ht="15.75" customHeight="1">
      <c r="E945" s="6"/>
      <c r="N945" s="255"/>
    </row>
    <row r="946" ht="15.75" customHeight="1">
      <c r="E946" s="6"/>
      <c r="N946" s="255"/>
    </row>
    <row r="947" ht="15.75" customHeight="1">
      <c r="E947" s="6"/>
      <c r="N947" s="255"/>
    </row>
    <row r="948" ht="15.75" customHeight="1">
      <c r="E948" s="6"/>
      <c r="N948" s="255"/>
    </row>
    <row r="949" ht="15.75" customHeight="1">
      <c r="E949" s="6"/>
      <c r="N949" s="255"/>
    </row>
    <row r="950" ht="15.75" customHeight="1">
      <c r="E950" s="6"/>
      <c r="N950" s="255"/>
    </row>
    <row r="951" ht="15.75" customHeight="1">
      <c r="E951" s="6"/>
      <c r="N951" s="255"/>
    </row>
    <row r="952" ht="15.75" customHeight="1">
      <c r="E952" s="6"/>
      <c r="N952" s="255"/>
    </row>
    <row r="953" ht="15.75" customHeight="1">
      <c r="E953" s="6"/>
      <c r="N953" s="255"/>
    </row>
    <row r="954" ht="15.75" customHeight="1">
      <c r="E954" s="6"/>
      <c r="N954" s="255"/>
    </row>
    <row r="955" ht="15.75" customHeight="1">
      <c r="E955" s="6"/>
      <c r="N955" s="255"/>
    </row>
    <row r="956" ht="15.75" customHeight="1">
      <c r="E956" s="6"/>
      <c r="N956" s="255"/>
    </row>
    <row r="957" ht="15.75" customHeight="1">
      <c r="E957" s="6"/>
      <c r="N957" s="255"/>
    </row>
    <row r="958" ht="15.75" customHeight="1">
      <c r="E958" s="6"/>
      <c r="N958" s="255"/>
    </row>
    <row r="959" ht="15.75" customHeight="1">
      <c r="E959" s="6"/>
      <c r="N959" s="255"/>
    </row>
    <row r="960" ht="15.75" customHeight="1">
      <c r="E960" s="6"/>
      <c r="N960" s="255"/>
    </row>
    <row r="961" ht="15.75" customHeight="1">
      <c r="E961" s="6"/>
      <c r="N961" s="255"/>
    </row>
    <row r="962" ht="15.75" customHeight="1">
      <c r="E962" s="6"/>
      <c r="N962" s="255"/>
    </row>
    <row r="963" ht="15.75" customHeight="1">
      <c r="E963" s="6"/>
      <c r="N963" s="255"/>
    </row>
    <row r="964" ht="15.75" customHeight="1">
      <c r="E964" s="6"/>
      <c r="N964" s="255"/>
    </row>
    <row r="965" ht="15.75" customHeight="1">
      <c r="E965" s="6"/>
      <c r="N965" s="255"/>
    </row>
    <row r="966" ht="15.75" customHeight="1">
      <c r="E966" s="6"/>
      <c r="N966" s="255"/>
    </row>
    <row r="967" ht="15.75" customHeight="1">
      <c r="E967" s="6"/>
      <c r="N967" s="255"/>
    </row>
    <row r="968" ht="15.75" customHeight="1">
      <c r="E968" s="6"/>
      <c r="N968" s="255"/>
    </row>
    <row r="969" ht="15.75" customHeight="1">
      <c r="E969" s="6"/>
      <c r="N969" s="255"/>
    </row>
    <row r="970" ht="15.75" customHeight="1">
      <c r="E970" s="6"/>
      <c r="N970" s="255"/>
    </row>
    <row r="971" ht="15.75" customHeight="1">
      <c r="E971" s="6"/>
      <c r="N971" s="255"/>
    </row>
    <row r="972" ht="15.75" customHeight="1">
      <c r="E972" s="6"/>
      <c r="N972" s="255"/>
    </row>
    <row r="973" ht="15.75" customHeight="1">
      <c r="E973" s="6"/>
      <c r="N973" s="255"/>
    </row>
    <row r="974" ht="15.75" customHeight="1">
      <c r="E974" s="6"/>
      <c r="N974" s="255"/>
    </row>
    <row r="975" ht="15.75" customHeight="1">
      <c r="E975" s="6"/>
      <c r="N975" s="255"/>
    </row>
    <row r="976" ht="15.75" customHeight="1">
      <c r="E976" s="6"/>
      <c r="N976" s="255"/>
    </row>
    <row r="977" ht="15.75" customHeight="1">
      <c r="E977" s="6"/>
      <c r="N977" s="255"/>
    </row>
    <row r="978" ht="15.75" customHeight="1">
      <c r="E978" s="6"/>
      <c r="N978" s="255"/>
    </row>
    <row r="979" ht="15.75" customHeight="1">
      <c r="E979" s="6"/>
      <c r="N979" s="255"/>
    </row>
    <row r="980" ht="15.75" customHeight="1">
      <c r="E980" s="6"/>
      <c r="N980" s="255"/>
    </row>
    <row r="981" ht="15.75" customHeight="1">
      <c r="E981" s="6"/>
      <c r="N981" s="255"/>
    </row>
    <row r="982" ht="15.75" customHeight="1">
      <c r="E982" s="6"/>
      <c r="N982" s="255"/>
    </row>
    <row r="983" ht="15.75" customHeight="1">
      <c r="E983" s="6"/>
      <c r="N983" s="255"/>
    </row>
    <row r="984" ht="15.75" customHeight="1">
      <c r="E984" s="6"/>
      <c r="N984" s="255"/>
    </row>
    <row r="985" ht="15.75" customHeight="1">
      <c r="E985" s="6"/>
      <c r="N985" s="255"/>
    </row>
    <row r="986" ht="15.75" customHeight="1">
      <c r="E986" s="6"/>
      <c r="N986" s="255"/>
    </row>
    <row r="987" ht="15.75" customHeight="1">
      <c r="E987" s="6"/>
      <c r="N987" s="255"/>
    </row>
    <row r="988" ht="15.75" customHeight="1">
      <c r="E988" s="6"/>
      <c r="N988" s="255"/>
    </row>
    <row r="989" ht="15.75" customHeight="1">
      <c r="E989" s="6"/>
      <c r="N989" s="255"/>
    </row>
    <row r="990" ht="15.75" customHeight="1">
      <c r="E990" s="6"/>
      <c r="N990" s="255"/>
    </row>
    <row r="991" ht="15.75" customHeight="1">
      <c r="E991" s="6"/>
      <c r="N991" s="255"/>
    </row>
    <row r="992" ht="15.75" customHeight="1">
      <c r="E992" s="6"/>
      <c r="N992" s="255"/>
    </row>
    <row r="993" ht="15.75" customHeight="1">
      <c r="E993" s="6"/>
      <c r="N993" s="255"/>
    </row>
    <row r="994" ht="15.75" customHeight="1">
      <c r="E994" s="6"/>
      <c r="N994" s="255"/>
    </row>
    <row r="995" ht="15.75" customHeight="1">
      <c r="E995" s="6"/>
      <c r="N995" s="255"/>
    </row>
    <row r="996" ht="15.75" customHeight="1">
      <c r="E996" s="6"/>
      <c r="N996" s="255"/>
    </row>
    <row r="997" ht="15.75" customHeight="1">
      <c r="E997" s="6"/>
      <c r="N997" s="255"/>
    </row>
    <row r="998" ht="15.75" customHeight="1">
      <c r="E998" s="6"/>
      <c r="N998" s="255"/>
    </row>
    <row r="999" ht="15.75" customHeight="1">
      <c r="E999" s="6"/>
      <c r="N999" s="255"/>
    </row>
    <row r="1000" ht="15.75" customHeight="1">
      <c r="E1000" s="6"/>
      <c r="N1000" s="255"/>
    </row>
    <row r="1001" ht="15.75" customHeight="1">
      <c r="E1001" s="6"/>
      <c r="N1001" s="256"/>
    </row>
  </sheetData>
  <mergeCells count="47">
    <mergeCell ref="E9:F9"/>
    <mergeCell ref="G9:M9"/>
    <mergeCell ref="A1:M2"/>
    <mergeCell ref="N1:N10"/>
    <mergeCell ref="A3:M3"/>
    <mergeCell ref="A4:D9"/>
    <mergeCell ref="E4:M4"/>
    <mergeCell ref="E5:M5"/>
    <mergeCell ref="E6:F6"/>
    <mergeCell ref="A11:B11"/>
    <mergeCell ref="F11:F25"/>
    <mergeCell ref="F29:F42"/>
    <mergeCell ref="F45:F59"/>
    <mergeCell ref="F62:F76"/>
    <mergeCell ref="F79:F93"/>
    <mergeCell ref="F96:F110"/>
    <mergeCell ref="F113:F127"/>
    <mergeCell ref="E7:F7"/>
    <mergeCell ref="E8:F8"/>
    <mergeCell ref="A12:A25"/>
    <mergeCell ref="B12:B25"/>
    <mergeCell ref="A28:B28"/>
    <mergeCell ref="B29:B42"/>
    <mergeCell ref="A45:B45"/>
    <mergeCell ref="A29:A42"/>
    <mergeCell ref="A46:A59"/>
    <mergeCell ref="B46:B59"/>
    <mergeCell ref="A62:B62"/>
    <mergeCell ref="A63:A76"/>
    <mergeCell ref="B63:B76"/>
    <mergeCell ref="A79:B79"/>
    <mergeCell ref="A114:A127"/>
    <mergeCell ref="A131:A144"/>
    <mergeCell ref="A148:A161"/>
    <mergeCell ref="A165:A178"/>
    <mergeCell ref="B131:B144"/>
    <mergeCell ref="B148:B161"/>
    <mergeCell ref="A164:B164"/>
    <mergeCell ref="B165:B178"/>
    <mergeCell ref="D181:F181"/>
    <mergeCell ref="A80:A93"/>
    <mergeCell ref="B80:B93"/>
    <mergeCell ref="A96:B96"/>
    <mergeCell ref="A97:A110"/>
    <mergeCell ref="B97:B110"/>
    <mergeCell ref="B114:B127"/>
    <mergeCell ref="A130:B130"/>
  </mergeCells>
  <printOptions/>
  <pageMargins bottom="0.75" footer="0.0" header="0.0" left="0.7" right="0.7" top="0.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44061"/>
    <pageSetUpPr/>
  </sheetPr>
  <sheetViews>
    <sheetView workbookViewId="0">
      <pane ySplit="10.0" topLeftCell="A11" activePane="bottomLeft" state="frozen"/>
      <selection activeCell="B12" sqref="B12" pane="bottomLeft"/>
    </sheetView>
  </sheetViews>
  <sheetFormatPr customHeight="1" defaultColWidth="12.63" defaultRowHeight="15.0"/>
  <cols>
    <col customWidth="1" min="1" max="1" width="4.25"/>
    <col customWidth="1" min="2" max="2" width="13.38"/>
    <col customWidth="1" min="3" max="3" width="12.0"/>
    <col customWidth="1" min="4" max="4" width="9.0"/>
    <col customWidth="1" min="5" max="5" width="11.75"/>
    <col customWidth="1" min="6" max="6" width="3.0"/>
    <col customWidth="1" min="7" max="7" width="16.0"/>
    <col customWidth="1" min="8" max="8" width="16.13"/>
    <col customWidth="1" min="9" max="9" width="17.38"/>
    <col customWidth="1" min="10" max="10" width="14.63"/>
    <col customWidth="1" min="11" max="11" width="11.75"/>
    <col customWidth="1" min="12" max="12" width="14.13"/>
    <col customWidth="1" min="13" max="13" width="8.75"/>
    <col customWidth="1" min="14" max="14" width="10.38"/>
    <col customWidth="1" min="15" max="15" width="10.0"/>
    <col customWidth="1" min="16" max="27" width="9.38"/>
  </cols>
  <sheetData>
    <row r="1" ht="15.0" customHeight="1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86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8"/>
    </row>
    <row r="2" ht="15.0" customHeight="1">
      <c r="A2" s="9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5"/>
      <c r="N2" s="257"/>
      <c r="AA2" s="258"/>
    </row>
    <row r="3" ht="15.0" customHeight="1">
      <c r="A3" s="97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9"/>
      <c r="AA3" s="258"/>
    </row>
    <row r="4" ht="12.75" customHeight="1">
      <c r="A4" s="101"/>
      <c r="E4" s="102"/>
      <c r="F4" s="102"/>
      <c r="G4" s="102"/>
      <c r="H4" s="102"/>
      <c r="I4" s="102"/>
      <c r="J4" s="102"/>
      <c r="K4" s="102"/>
      <c r="L4" s="102"/>
      <c r="M4" s="102"/>
      <c r="N4" s="259"/>
      <c r="AA4" s="258"/>
    </row>
    <row r="5" ht="25.5" customHeight="1">
      <c r="E5" s="104" t="s">
        <v>41</v>
      </c>
      <c r="F5" s="58"/>
      <c r="G5" s="58"/>
      <c r="H5" s="58"/>
      <c r="I5" s="58"/>
      <c r="J5" s="58"/>
      <c r="K5" s="58"/>
      <c r="L5" s="58"/>
      <c r="M5" s="59"/>
      <c r="N5" s="101"/>
      <c r="R5" s="102"/>
      <c r="S5" s="102"/>
      <c r="T5" s="102"/>
      <c r="U5" s="102"/>
      <c r="V5" s="102"/>
      <c r="W5" s="102"/>
      <c r="X5" s="102"/>
      <c r="Y5" s="102"/>
      <c r="Z5" s="102"/>
      <c r="AA5" s="258"/>
    </row>
    <row r="6">
      <c r="E6" s="105"/>
      <c r="F6" s="59"/>
      <c r="G6" s="106" t="s">
        <v>2</v>
      </c>
      <c r="H6" s="106" t="s">
        <v>3</v>
      </c>
      <c r="I6" s="106" t="s">
        <v>4</v>
      </c>
      <c r="J6" s="106" t="s">
        <v>5</v>
      </c>
      <c r="K6" s="106" t="s">
        <v>6</v>
      </c>
      <c r="L6" s="106" t="s">
        <v>7</v>
      </c>
      <c r="M6" s="260" t="s">
        <v>8</v>
      </c>
      <c r="R6" s="102"/>
      <c r="AA6" s="258"/>
    </row>
    <row r="7" ht="24.75" customHeight="1">
      <c r="E7" s="107" t="s">
        <v>11</v>
      </c>
      <c r="F7" s="59"/>
      <c r="G7" s="108" t="s">
        <v>12</v>
      </c>
      <c r="H7" s="108" t="s">
        <v>13</v>
      </c>
      <c r="I7" s="108" t="s">
        <v>14</v>
      </c>
      <c r="J7" s="108" t="s">
        <v>15</v>
      </c>
      <c r="K7" s="108" t="s">
        <v>16</v>
      </c>
      <c r="L7" s="108" t="s">
        <v>17</v>
      </c>
      <c r="M7" s="260"/>
      <c r="R7" s="261"/>
      <c r="T7" s="262"/>
      <c r="U7" s="262"/>
      <c r="V7" s="262"/>
      <c r="W7" s="262"/>
      <c r="X7" s="262"/>
      <c r="Y7" s="262"/>
      <c r="Z7" s="262"/>
      <c r="AA7" s="258"/>
    </row>
    <row r="8" ht="12.75" customHeight="1">
      <c r="E8" s="107" t="s">
        <v>18</v>
      </c>
      <c r="F8" s="59"/>
      <c r="G8" s="111">
        <v>0.15</v>
      </c>
      <c r="H8" s="111">
        <v>0.07</v>
      </c>
      <c r="I8" s="111">
        <v>0.07</v>
      </c>
      <c r="J8" s="111">
        <v>0.0</v>
      </c>
      <c r="K8" s="111">
        <v>0.15</v>
      </c>
      <c r="L8" s="111">
        <v>0.07</v>
      </c>
      <c r="M8" s="263">
        <v>0.0</v>
      </c>
      <c r="R8" s="264"/>
      <c r="T8" s="265"/>
      <c r="U8" s="265"/>
      <c r="V8" s="265"/>
      <c r="W8" s="265"/>
      <c r="X8" s="265"/>
      <c r="Y8" s="265"/>
      <c r="Z8" s="262"/>
      <c r="AA8" s="258"/>
    </row>
    <row r="9" ht="12.75" customHeight="1">
      <c r="E9" s="112"/>
      <c r="F9" s="95"/>
      <c r="G9" s="113" t="s">
        <v>42</v>
      </c>
      <c r="H9" s="114"/>
      <c r="I9" s="114"/>
      <c r="J9" s="114"/>
      <c r="K9" s="114"/>
      <c r="L9" s="114"/>
      <c r="M9" s="114"/>
      <c r="R9" s="264"/>
      <c r="T9" s="266"/>
      <c r="U9" s="266"/>
      <c r="V9" s="266"/>
      <c r="W9" s="266"/>
      <c r="X9" s="266"/>
      <c r="Y9" s="266"/>
      <c r="Z9" s="266"/>
      <c r="AA9" s="258"/>
    </row>
    <row r="10" ht="20.25" customHeight="1">
      <c r="A10" s="115"/>
      <c r="B10" s="115"/>
      <c r="C10" s="116"/>
      <c r="D10" s="116"/>
      <c r="E10" s="116"/>
      <c r="F10" s="117"/>
      <c r="G10" s="117"/>
      <c r="H10" s="117"/>
      <c r="I10" s="117"/>
      <c r="J10" s="117"/>
      <c r="K10" s="117"/>
      <c r="L10" s="117"/>
      <c r="M10" s="118"/>
      <c r="R10" s="29"/>
      <c r="T10" s="267"/>
      <c r="AA10" s="258"/>
    </row>
    <row r="11">
      <c r="A11" s="120" t="s">
        <v>43</v>
      </c>
      <c r="B11" s="121"/>
      <c r="C11" s="122" t="s">
        <v>19</v>
      </c>
      <c r="D11" s="268" t="s">
        <v>64</v>
      </c>
      <c r="E11" s="122" t="s">
        <v>45</v>
      </c>
      <c r="F11" s="269"/>
      <c r="G11" s="270">
        <v>0.0</v>
      </c>
      <c r="H11" s="270">
        <v>0.3333</v>
      </c>
      <c r="I11" s="270">
        <v>0.0</v>
      </c>
      <c r="J11" s="270">
        <v>0.0</v>
      </c>
      <c r="K11" s="270">
        <v>0.0</v>
      </c>
      <c r="L11" s="270">
        <v>0.3333</v>
      </c>
      <c r="M11" s="271">
        <v>0.0</v>
      </c>
      <c r="N11" s="272" t="s">
        <v>46</v>
      </c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273"/>
      <c r="Z11" s="273"/>
      <c r="AA11" s="273"/>
    </row>
    <row r="12" ht="15.75" customHeight="1">
      <c r="A12" s="128">
        <v>39.0</v>
      </c>
      <c r="B12" s="274" t="s">
        <v>65</v>
      </c>
      <c r="C12" s="130" t="s">
        <v>21</v>
      </c>
      <c r="D12" s="275"/>
      <c r="E12" s="276"/>
      <c r="G12" s="133">
        <f t="shared" ref="G12:G23" si="3">D12*G$11</f>
        <v>0</v>
      </c>
      <c r="H12" s="133">
        <f t="shared" ref="H12:J12" si="1">F12*H$11</f>
        <v>0</v>
      </c>
      <c r="I12" s="133">
        <f t="shared" si="1"/>
        <v>0</v>
      </c>
      <c r="J12" s="133">
        <f t="shared" si="1"/>
        <v>0</v>
      </c>
      <c r="K12" s="133">
        <f t="shared" ref="K12:M12" si="2">$D12*K$11</f>
        <v>0</v>
      </c>
      <c r="L12" s="133">
        <f t="shared" si="2"/>
        <v>0</v>
      </c>
      <c r="M12" s="133">
        <f t="shared" si="2"/>
        <v>0</v>
      </c>
      <c r="N12" s="134">
        <f t="shared" ref="N12:N19" si="6">SUM(F12:K12)</f>
        <v>0</v>
      </c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</row>
    <row r="13" ht="15.75" customHeight="1">
      <c r="A13" s="22"/>
      <c r="B13" s="169"/>
      <c r="C13" s="130" t="s">
        <v>22</v>
      </c>
      <c r="D13" s="277"/>
      <c r="E13" s="138"/>
      <c r="G13" s="133">
        <f t="shared" si="3"/>
        <v>0</v>
      </c>
      <c r="H13" s="133">
        <f t="shared" ref="H13:J13" si="4">F13*H$11</f>
        <v>0</v>
      </c>
      <c r="I13" s="133">
        <f t="shared" si="4"/>
        <v>0</v>
      </c>
      <c r="J13" s="133">
        <f t="shared" si="4"/>
        <v>0</v>
      </c>
      <c r="K13" s="133">
        <f t="shared" ref="K13:K22" si="8">$D12*K$11</f>
        <v>0</v>
      </c>
      <c r="L13" s="133">
        <f t="shared" ref="L13:M13" si="5">$D13*L$11</f>
        <v>0</v>
      </c>
      <c r="M13" s="133">
        <f t="shared" si="5"/>
        <v>0</v>
      </c>
      <c r="N13" s="134">
        <f t="shared" si="6"/>
        <v>0</v>
      </c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</row>
    <row r="14" ht="15.75" customHeight="1">
      <c r="A14" s="22"/>
      <c r="B14" s="169"/>
      <c r="C14" s="130" t="s">
        <v>23</v>
      </c>
      <c r="D14" s="277"/>
      <c r="E14" s="138"/>
      <c r="G14" s="133">
        <f t="shared" si="3"/>
        <v>0</v>
      </c>
      <c r="H14" s="133">
        <f t="shared" ref="H14:J14" si="7">F14*H$11</f>
        <v>0</v>
      </c>
      <c r="I14" s="133">
        <f t="shared" si="7"/>
        <v>0</v>
      </c>
      <c r="J14" s="133">
        <f t="shared" si="7"/>
        <v>0</v>
      </c>
      <c r="K14" s="133">
        <f t="shared" si="8"/>
        <v>0</v>
      </c>
      <c r="L14" s="133">
        <f t="shared" ref="L14:M14" si="9">$D14*L$11</f>
        <v>0</v>
      </c>
      <c r="M14" s="133">
        <f t="shared" si="9"/>
        <v>0</v>
      </c>
      <c r="N14" s="134">
        <f t="shared" si="6"/>
        <v>0</v>
      </c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</row>
    <row r="15" ht="15.75" customHeight="1">
      <c r="A15" s="22"/>
      <c r="B15" s="169"/>
      <c r="C15" s="130" t="s">
        <v>24</v>
      </c>
      <c r="D15" s="277"/>
      <c r="E15" s="138"/>
      <c r="G15" s="133">
        <f t="shared" si="3"/>
        <v>0</v>
      </c>
      <c r="H15" s="133">
        <f t="shared" ref="H15:J15" si="10">F15*H$11</f>
        <v>0</v>
      </c>
      <c r="I15" s="133">
        <f t="shared" si="10"/>
        <v>0</v>
      </c>
      <c r="J15" s="133">
        <f t="shared" si="10"/>
        <v>0</v>
      </c>
      <c r="K15" s="133">
        <f t="shared" si="8"/>
        <v>0</v>
      </c>
      <c r="L15" s="133">
        <f t="shared" ref="L15:M15" si="11">$D15*L$11</f>
        <v>0</v>
      </c>
      <c r="M15" s="133">
        <f t="shared" si="11"/>
        <v>0</v>
      </c>
      <c r="N15" s="134">
        <f t="shared" si="6"/>
        <v>0</v>
      </c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</row>
    <row r="16" ht="15.75" customHeight="1">
      <c r="A16" s="22"/>
      <c r="B16" s="169"/>
      <c r="C16" s="130" t="s">
        <v>25</v>
      </c>
      <c r="D16" s="277"/>
      <c r="E16" s="138"/>
      <c r="G16" s="133">
        <f t="shared" si="3"/>
        <v>0</v>
      </c>
      <c r="H16" s="133">
        <f t="shared" ref="H16:J16" si="12">F16*H$11</f>
        <v>0</v>
      </c>
      <c r="I16" s="133">
        <f t="shared" si="12"/>
        <v>0</v>
      </c>
      <c r="J16" s="133">
        <f t="shared" si="12"/>
        <v>0</v>
      </c>
      <c r="K16" s="133">
        <f t="shared" si="8"/>
        <v>0</v>
      </c>
      <c r="L16" s="133">
        <f t="shared" ref="L16:M16" si="13">$D16*L$11</f>
        <v>0</v>
      </c>
      <c r="M16" s="133">
        <f t="shared" si="13"/>
        <v>0</v>
      </c>
      <c r="N16" s="134">
        <f t="shared" si="6"/>
        <v>0</v>
      </c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</row>
    <row r="17" ht="15.75" customHeight="1">
      <c r="A17" s="22"/>
      <c r="B17" s="169"/>
      <c r="C17" s="130" t="s">
        <v>26</v>
      </c>
      <c r="D17" s="277"/>
      <c r="E17" s="138"/>
      <c r="G17" s="133">
        <f t="shared" si="3"/>
        <v>0</v>
      </c>
      <c r="H17" s="133">
        <f t="shared" ref="H17:J17" si="14">F17*H$11</f>
        <v>0</v>
      </c>
      <c r="I17" s="133">
        <f t="shared" si="14"/>
        <v>0</v>
      </c>
      <c r="J17" s="133">
        <f t="shared" si="14"/>
        <v>0</v>
      </c>
      <c r="K17" s="133">
        <f t="shared" si="8"/>
        <v>0</v>
      </c>
      <c r="L17" s="133">
        <f t="shared" ref="L17:M17" si="15">$D17*L$11</f>
        <v>0</v>
      </c>
      <c r="M17" s="133">
        <f t="shared" si="15"/>
        <v>0</v>
      </c>
      <c r="N17" s="134">
        <f t="shared" si="6"/>
        <v>0</v>
      </c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</row>
    <row r="18" ht="15.75" customHeight="1">
      <c r="A18" s="22"/>
      <c r="B18" s="169"/>
      <c r="C18" s="130" t="s">
        <v>27</v>
      </c>
      <c r="D18" s="277"/>
      <c r="E18" s="138"/>
      <c r="G18" s="133">
        <f t="shared" si="3"/>
        <v>0</v>
      </c>
      <c r="H18" s="133">
        <f t="shared" ref="H18:J18" si="16">F18*H$11</f>
        <v>0</v>
      </c>
      <c r="I18" s="133">
        <f t="shared" si="16"/>
        <v>0</v>
      </c>
      <c r="J18" s="133">
        <f t="shared" si="16"/>
        <v>0</v>
      </c>
      <c r="K18" s="133">
        <f t="shared" si="8"/>
        <v>0</v>
      </c>
      <c r="L18" s="133">
        <f t="shared" ref="L18:M18" si="17">$D18*L$11</f>
        <v>0</v>
      </c>
      <c r="M18" s="133">
        <f t="shared" si="17"/>
        <v>0</v>
      </c>
      <c r="N18" s="134">
        <f t="shared" si="6"/>
        <v>0</v>
      </c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</row>
    <row r="19" ht="15.75" customHeight="1">
      <c r="A19" s="22"/>
      <c r="B19" s="169"/>
      <c r="C19" s="130" t="s">
        <v>28</v>
      </c>
      <c r="D19" s="277"/>
      <c r="E19" s="138"/>
      <c r="G19" s="133">
        <f t="shared" si="3"/>
        <v>0</v>
      </c>
      <c r="H19" s="133">
        <f t="shared" ref="H19:J19" si="18">F19*H$11</f>
        <v>0</v>
      </c>
      <c r="I19" s="133">
        <f t="shared" si="18"/>
        <v>0</v>
      </c>
      <c r="J19" s="133">
        <f t="shared" si="18"/>
        <v>0</v>
      </c>
      <c r="K19" s="133">
        <f t="shared" si="8"/>
        <v>0</v>
      </c>
      <c r="L19" s="133">
        <f t="shared" ref="L19:M19" si="19">$D19*L$11</f>
        <v>0</v>
      </c>
      <c r="M19" s="133">
        <f t="shared" si="19"/>
        <v>0</v>
      </c>
      <c r="N19" s="134">
        <f t="shared" si="6"/>
        <v>0</v>
      </c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</row>
    <row r="20" ht="15.75" customHeight="1">
      <c r="A20" s="22"/>
      <c r="B20" s="169"/>
      <c r="C20" s="130" t="s">
        <v>29</v>
      </c>
      <c r="D20" s="277">
        <v>829.17</v>
      </c>
      <c r="E20" s="278"/>
      <c r="G20" s="133">
        <f t="shared" si="3"/>
        <v>0</v>
      </c>
      <c r="H20" s="133">
        <f t="shared" ref="H20:H22" si="22">D20*H$11</f>
        <v>276.362361</v>
      </c>
      <c r="I20" s="133">
        <f t="shared" ref="I20:J20" si="20">G20*I$11</f>
        <v>0</v>
      </c>
      <c r="J20" s="133">
        <f t="shared" si="20"/>
        <v>0</v>
      </c>
      <c r="K20" s="133">
        <f t="shared" si="8"/>
        <v>0</v>
      </c>
      <c r="L20" s="133">
        <f t="shared" ref="L20:M20" si="21">$D20*L$11</f>
        <v>276.362361</v>
      </c>
      <c r="M20" s="133">
        <f t="shared" si="21"/>
        <v>0</v>
      </c>
      <c r="N20" s="134">
        <f>SUM(G20:L20)</f>
        <v>552.724722</v>
      </c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</row>
    <row r="21" ht="15.75" customHeight="1">
      <c r="A21" s="22"/>
      <c r="B21" s="169"/>
      <c r="C21" s="130" t="s">
        <v>30</v>
      </c>
      <c r="D21" s="277">
        <v>829.17</v>
      </c>
      <c r="E21" s="138"/>
      <c r="G21" s="133">
        <f t="shared" si="3"/>
        <v>0</v>
      </c>
      <c r="H21" s="133">
        <f t="shared" si="22"/>
        <v>276.362361</v>
      </c>
      <c r="I21" s="133">
        <f t="shared" ref="I21:J21" si="23">G21*I$11</f>
        <v>0</v>
      </c>
      <c r="J21" s="133">
        <f t="shared" si="23"/>
        <v>0</v>
      </c>
      <c r="K21" s="133">
        <f t="shared" si="8"/>
        <v>0</v>
      </c>
      <c r="L21" s="133">
        <f t="shared" ref="L21:M21" si="24">$D21*L$11</f>
        <v>276.362361</v>
      </c>
      <c r="M21" s="133">
        <f t="shared" si="24"/>
        <v>0</v>
      </c>
      <c r="N21" s="134">
        <f t="shared" ref="N21:N23" si="27">SUM(F21:K21)</f>
        <v>276.362361</v>
      </c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</row>
    <row r="22" ht="15.75" customHeight="1">
      <c r="A22" s="22"/>
      <c r="B22" s="169"/>
      <c r="C22" s="130" t="s">
        <v>31</v>
      </c>
      <c r="D22" s="277">
        <v>829.17</v>
      </c>
      <c r="E22" s="138"/>
      <c r="G22" s="133">
        <f t="shared" si="3"/>
        <v>0</v>
      </c>
      <c r="H22" s="133">
        <f t="shared" si="22"/>
        <v>276.362361</v>
      </c>
      <c r="I22" s="133">
        <f t="shared" ref="I22:J22" si="25">G22*I$11</f>
        <v>0</v>
      </c>
      <c r="J22" s="133">
        <f t="shared" si="25"/>
        <v>0</v>
      </c>
      <c r="K22" s="133">
        <f t="shared" si="8"/>
        <v>0</v>
      </c>
      <c r="L22" s="133">
        <f t="shared" ref="L22:M22" si="26">$D22*L$11</f>
        <v>276.362361</v>
      </c>
      <c r="M22" s="133">
        <f t="shared" si="26"/>
        <v>0</v>
      </c>
      <c r="N22" s="134">
        <f t="shared" si="27"/>
        <v>276.362361</v>
      </c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</row>
    <row r="23" ht="15.75" customHeight="1">
      <c r="A23" s="22"/>
      <c r="B23" s="169"/>
      <c r="C23" s="130" t="s">
        <v>32</v>
      </c>
      <c r="D23" s="277"/>
      <c r="E23" s="277"/>
      <c r="G23" s="133">
        <f t="shared" si="3"/>
        <v>0</v>
      </c>
      <c r="H23" s="133">
        <f t="shared" ref="H23:J23" si="28">F23*H$11</f>
        <v>0</v>
      </c>
      <c r="I23" s="133">
        <f t="shared" si="28"/>
        <v>0</v>
      </c>
      <c r="J23" s="133">
        <f t="shared" si="28"/>
        <v>0</v>
      </c>
      <c r="K23" s="133">
        <f t="shared" ref="K23:M23" si="29">$D23*K$11</f>
        <v>0</v>
      </c>
      <c r="L23" s="133">
        <f t="shared" si="29"/>
        <v>0</v>
      </c>
      <c r="M23" s="133">
        <f t="shared" si="29"/>
        <v>0</v>
      </c>
      <c r="N23" s="142">
        <f t="shared" si="27"/>
        <v>0</v>
      </c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</row>
    <row r="24" ht="15.75" customHeight="1">
      <c r="A24" s="22"/>
      <c r="B24" s="169"/>
      <c r="C24" s="143" t="s">
        <v>33</v>
      </c>
      <c r="D24" s="144">
        <f>SUBTOTAL(9,D12:D23)</f>
        <v>2487.51</v>
      </c>
      <c r="E24" s="145">
        <f>SUM(E12:E23)</f>
        <v>0</v>
      </c>
      <c r="G24" s="146">
        <f t="shared" ref="G24:M24" si="30">SUBTOTAL(9,G12:G23)</f>
        <v>0</v>
      </c>
      <c r="H24" s="184">
        <f t="shared" si="30"/>
        <v>829.087083</v>
      </c>
      <c r="I24" s="184">
        <f t="shared" si="30"/>
        <v>0</v>
      </c>
      <c r="J24" s="184">
        <f t="shared" si="30"/>
        <v>0</v>
      </c>
      <c r="K24" s="184">
        <f t="shared" si="30"/>
        <v>0</v>
      </c>
      <c r="L24" s="184">
        <f t="shared" si="30"/>
        <v>829.087083</v>
      </c>
      <c r="M24" s="184">
        <f t="shared" si="30"/>
        <v>0</v>
      </c>
      <c r="N24" s="185">
        <f>D24-SUM(G24:M24)</f>
        <v>829.335834</v>
      </c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</row>
    <row r="25" ht="15.75" customHeight="1">
      <c r="A25" s="64"/>
      <c r="B25" s="175"/>
      <c r="C25" s="279" t="s">
        <v>61</v>
      </c>
      <c r="D25" s="149">
        <f>D24-(SUM(G24:M24))</f>
        <v>829.335834</v>
      </c>
      <c r="E25" s="150"/>
      <c r="F25" s="76"/>
      <c r="G25" s="234"/>
      <c r="H25" s="234"/>
      <c r="I25" s="234"/>
      <c r="J25" s="234"/>
      <c r="K25" s="234"/>
      <c r="L25" s="234"/>
      <c r="M25" s="234"/>
      <c r="N25" s="280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</row>
    <row r="26" ht="13.5" customHeight="1">
      <c r="A26" s="281"/>
      <c r="B26" s="218"/>
      <c r="C26" s="218"/>
      <c r="D26" s="218"/>
      <c r="E26" s="117"/>
      <c r="F26" s="218"/>
      <c r="G26" s="218"/>
      <c r="H26" s="218"/>
      <c r="I26" s="218"/>
      <c r="J26" s="218"/>
      <c r="K26" s="218"/>
      <c r="L26" s="218"/>
      <c r="M26" s="218"/>
      <c r="N26" s="218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</row>
    <row r="27" ht="13.5" customHeight="1">
      <c r="A27" s="282"/>
      <c r="B27" s="218"/>
      <c r="C27" s="218"/>
      <c r="D27" s="218"/>
      <c r="E27" s="117"/>
      <c r="F27" s="218"/>
      <c r="G27" s="218"/>
      <c r="H27" s="218"/>
      <c r="I27" s="218"/>
      <c r="J27" s="218"/>
      <c r="K27" s="218"/>
      <c r="L27" s="218"/>
      <c r="M27" s="218"/>
      <c r="N27" s="218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</row>
    <row r="28" ht="15.75" customHeight="1">
      <c r="A28" s="283"/>
      <c r="B28" s="77"/>
      <c r="C28" s="159" t="s">
        <v>19</v>
      </c>
      <c r="D28" s="284" t="s">
        <v>64</v>
      </c>
      <c r="E28" s="160" t="s">
        <v>45</v>
      </c>
      <c r="F28" s="197"/>
      <c r="G28" s="162">
        <v>0.25</v>
      </c>
      <c r="H28" s="162">
        <v>0.25</v>
      </c>
      <c r="I28" s="285">
        <v>0.25</v>
      </c>
      <c r="J28" s="162">
        <v>0.0</v>
      </c>
      <c r="K28" s="162">
        <v>0.0</v>
      </c>
      <c r="L28" s="162">
        <v>0.0</v>
      </c>
      <c r="M28" s="162">
        <v>0.0</v>
      </c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</row>
    <row r="29" ht="18.0" customHeight="1">
      <c r="A29" s="164">
        <v>44.0</v>
      </c>
      <c r="B29" s="286" t="s">
        <v>66</v>
      </c>
      <c r="C29" s="166" t="s">
        <v>21</v>
      </c>
      <c r="D29" s="140"/>
      <c r="E29" s="167"/>
      <c r="G29" s="178">
        <f>$D29*EUROPA!G$28</f>
        <v>0</v>
      </c>
      <c r="H29" s="178">
        <f>$D29*EUROPA!H$28</f>
        <v>0</v>
      </c>
      <c r="I29" s="133">
        <f>$D29*EUROPA!I$28</f>
        <v>0</v>
      </c>
      <c r="J29" s="178">
        <f>$D29*EUROPA!J28</f>
        <v>0</v>
      </c>
      <c r="K29" s="178">
        <f>$D29*EUROPA!K$28</f>
        <v>0</v>
      </c>
      <c r="L29" s="178">
        <f>$D29*EUROPA!L$28</f>
        <v>0</v>
      </c>
      <c r="M29" s="133">
        <f>$D29*EUROPA!M$28</f>
        <v>0</v>
      </c>
      <c r="N29" s="134">
        <f t="shared" ref="N29:N39" si="31">SUM(G29:K29)</f>
        <v>0</v>
      </c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</row>
    <row r="30" ht="18.0" customHeight="1">
      <c r="A30" s="22"/>
      <c r="B30" s="169"/>
      <c r="C30" s="130" t="s">
        <v>22</v>
      </c>
      <c r="D30" s="140"/>
      <c r="E30" s="167"/>
      <c r="G30" s="178">
        <f>$D30*EUROPA!G$28</f>
        <v>0</v>
      </c>
      <c r="H30" s="178">
        <f>$D30*EUROPA!H$28</f>
        <v>0</v>
      </c>
      <c r="I30" s="133">
        <f>$D30*EUROPA!I$28</f>
        <v>0</v>
      </c>
      <c r="J30" s="178">
        <f t="shared" ref="J30:J40" si="32">$D30*J29</f>
        <v>0</v>
      </c>
      <c r="K30" s="178">
        <f>$D30*EUROPA!K$28</f>
        <v>0</v>
      </c>
      <c r="L30" s="178">
        <f>$D30*EUROPA!L$28</f>
        <v>0</v>
      </c>
      <c r="M30" s="133">
        <f>$D30*EUROPA!M$28</f>
        <v>0</v>
      </c>
      <c r="N30" s="134">
        <f t="shared" si="31"/>
        <v>0</v>
      </c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</row>
    <row r="31" ht="18.0" customHeight="1">
      <c r="A31" s="22"/>
      <c r="B31" s="169"/>
      <c r="C31" s="130" t="s">
        <v>23</v>
      </c>
      <c r="D31" s="140"/>
      <c r="E31" s="167"/>
      <c r="G31" s="178">
        <f>$D31*EUROPA!G$28</f>
        <v>0</v>
      </c>
      <c r="H31" s="178">
        <f>$D31*EUROPA!H$28</f>
        <v>0</v>
      </c>
      <c r="I31" s="133">
        <f>$D31*EUROPA!I$28</f>
        <v>0</v>
      </c>
      <c r="J31" s="178">
        <f t="shared" si="32"/>
        <v>0</v>
      </c>
      <c r="K31" s="178">
        <f>$D31*EUROPA!K$28</f>
        <v>0</v>
      </c>
      <c r="L31" s="178">
        <f>$D31*EUROPA!L$28</f>
        <v>0</v>
      </c>
      <c r="M31" s="133">
        <f>$D31*EUROPA!M$28</f>
        <v>0</v>
      </c>
      <c r="N31" s="134">
        <f t="shared" si="31"/>
        <v>0</v>
      </c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</row>
    <row r="32" ht="18.0" customHeight="1">
      <c r="A32" s="22"/>
      <c r="B32" s="169"/>
      <c r="C32" s="130" t="s">
        <v>24</v>
      </c>
      <c r="D32" s="140"/>
      <c r="E32" s="167"/>
      <c r="G32" s="178">
        <f>$D32*EUROPA!G$28</f>
        <v>0</v>
      </c>
      <c r="H32" s="178">
        <f>$D32*EUROPA!H$28</f>
        <v>0</v>
      </c>
      <c r="I32" s="133">
        <f>$D32*EUROPA!I$28</f>
        <v>0</v>
      </c>
      <c r="J32" s="178">
        <f t="shared" si="32"/>
        <v>0</v>
      </c>
      <c r="K32" s="178">
        <f>$D32*EUROPA!K$28</f>
        <v>0</v>
      </c>
      <c r="L32" s="178">
        <f>$D32*EUROPA!L$28</f>
        <v>0</v>
      </c>
      <c r="M32" s="133">
        <f>$D32*EUROPA!M$28</f>
        <v>0</v>
      </c>
      <c r="N32" s="134">
        <f t="shared" si="31"/>
        <v>0</v>
      </c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</row>
    <row r="33" ht="18.0" customHeight="1">
      <c r="A33" s="22"/>
      <c r="B33" s="169"/>
      <c r="C33" s="130" t="s">
        <v>25</v>
      </c>
      <c r="D33" s="140"/>
      <c r="E33" s="167"/>
      <c r="G33" s="178">
        <f>$D33*EUROPA!G$28</f>
        <v>0</v>
      </c>
      <c r="H33" s="178">
        <f>$D33*EUROPA!H$28</f>
        <v>0</v>
      </c>
      <c r="I33" s="133">
        <f>$D33*EUROPA!I$28</f>
        <v>0</v>
      </c>
      <c r="J33" s="178">
        <f t="shared" si="32"/>
        <v>0</v>
      </c>
      <c r="K33" s="178">
        <f>$D33*EUROPA!K$28</f>
        <v>0</v>
      </c>
      <c r="L33" s="178">
        <f>$D33*EUROPA!L$28</f>
        <v>0</v>
      </c>
      <c r="M33" s="133">
        <f>$D33*EUROPA!M$28</f>
        <v>0</v>
      </c>
      <c r="N33" s="134">
        <f t="shared" si="31"/>
        <v>0</v>
      </c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</row>
    <row r="34" ht="18.0" customHeight="1">
      <c r="A34" s="22"/>
      <c r="B34" s="169"/>
      <c r="C34" s="130" t="s">
        <v>26</v>
      </c>
      <c r="D34" s="140"/>
      <c r="E34" s="167"/>
      <c r="G34" s="178">
        <f>$D34*EUROPA!G$28</f>
        <v>0</v>
      </c>
      <c r="H34" s="178">
        <f>$D34*EUROPA!H$28</f>
        <v>0</v>
      </c>
      <c r="I34" s="133">
        <f>$D34*EUROPA!I$28</f>
        <v>0</v>
      </c>
      <c r="J34" s="178">
        <f t="shared" si="32"/>
        <v>0</v>
      </c>
      <c r="K34" s="178">
        <f>$D34*EUROPA!K$28</f>
        <v>0</v>
      </c>
      <c r="L34" s="178">
        <f>$D34*EUROPA!L$28</f>
        <v>0</v>
      </c>
      <c r="M34" s="133">
        <f>$D34*EUROPA!M$28</f>
        <v>0</v>
      </c>
      <c r="N34" s="134">
        <f t="shared" si="31"/>
        <v>0</v>
      </c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</row>
    <row r="35" ht="18.0" customHeight="1">
      <c r="A35" s="22"/>
      <c r="B35" s="169"/>
      <c r="C35" s="130" t="s">
        <v>27</v>
      </c>
      <c r="D35" s="140"/>
      <c r="E35" s="167"/>
      <c r="G35" s="178">
        <f>$D35*EUROPA!G$28</f>
        <v>0</v>
      </c>
      <c r="H35" s="178">
        <f>$D35*EUROPA!H$28</f>
        <v>0</v>
      </c>
      <c r="I35" s="133">
        <f>$D35*EUROPA!I$28</f>
        <v>0</v>
      </c>
      <c r="J35" s="178">
        <f t="shared" si="32"/>
        <v>0</v>
      </c>
      <c r="K35" s="178">
        <f>$D35*EUROPA!K$28</f>
        <v>0</v>
      </c>
      <c r="L35" s="178">
        <f>$D35*EUROPA!L$28</f>
        <v>0</v>
      </c>
      <c r="M35" s="133">
        <f>$D35*EUROPA!M$28</f>
        <v>0</v>
      </c>
      <c r="N35" s="134">
        <f t="shared" si="31"/>
        <v>0</v>
      </c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</row>
    <row r="36" ht="18.0" customHeight="1">
      <c r="A36" s="22"/>
      <c r="B36" s="169"/>
      <c r="C36" s="130" t="s">
        <v>28</v>
      </c>
      <c r="D36" s="140"/>
      <c r="E36" s="167"/>
      <c r="G36" s="178">
        <f>$D36*EUROPA!G$28</f>
        <v>0</v>
      </c>
      <c r="H36" s="178">
        <f>$D36*EUROPA!H$28</f>
        <v>0</v>
      </c>
      <c r="I36" s="133">
        <f>$D36*EUROPA!I$28</f>
        <v>0</v>
      </c>
      <c r="J36" s="178">
        <f t="shared" si="32"/>
        <v>0</v>
      </c>
      <c r="K36" s="178">
        <f>$D36*EUROPA!K$28</f>
        <v>0</v>
      </c>
      <c r="L36" s="178">
        <f>$D36*EUROPA!L$28</f>
        <v>0</v>
      </c>
      <c r="M36" s="133">
        <f>$D36*EUROPA!M$28</f>
        <v>0</v>
      </c>
      <c r="N36" s="134">
        <f t="shared" si="31"/>
        <v>0</v>
      </c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</row>
    <row r="37" ht="18.0" customHeight="1">
      <c r="A37" s="22"/>
      <c r="B37" s="169"/>
      <c r="C37" s="130" t="s">
        <v>29</v>
      </c>
      <c r="D37" s="140">
        <v>1237.5</v>
      </c>
      <c r="E37" s="136"/>
      <c r="G37" s="178">
        <f>$D37*EUROPA!G$28</f>
        <v>309.375</v>
      </c>
      <c r="H37" s="178">
        <f>$D37*EUROPA!H$28</f>
        <v>309.375</v>
      </c>
      <c r="I37" s="133">
        <f>$D37*EUROPA!I$28</f>
        <v>309.375</v>
      </c>
      <c r="J37" s="178">
        <f t="shared" si="32"/>
        <v>0</v>
      </c>
      <c r="K37" s="178">
        <f>$D37*EUROPA!K$28</f>
        <v>0</v>
      </c>
      <c r="L37" s="178">
        <f>$D37*EUROPA!L$28</f>
        <v>0</v>
      </c>
      <c r="M37" s="133">
        <f>$D37*EUROPA!M$28</f>
        <v>0</v>
      </c>
      <c r="N37" s="134">
        <f t="shared" si="31"/>
        <v>928.125</v>
      </c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</row>
    <row r="38" ht="18.0" customHeight="1">
      <c r="A38" s="22"/>
      <c r="B38" s="169"/>
      <c r="C38" s="130" t="s">
        <v>30</v>
      </c>
      <c r="D38" s="140">
        <v>1237.5</v>
      </c>
      <c r="E38" s="167"/>
      <c r="G38" s="178">
        <f>$D38*EUROPA!G$28</f>
        <v>309.375</v>
      </c>
      <c r="H38" s="178">
        <f>$D38*EUROPA!H$28</f>
        <v>309.375</v>
      </c>
      <c r="I38" s="133">
        <f>$D38*EUROPA!I$28</f>
        <v>309.375</v>
      </c>
      <c r="J38" s="178">
        <f t="shared" si="32"/>
        <v>0</v>
      </c>
      <c r="K38" s="178">
        <f>$D38*EUROPA!K$28</f>
        <v>0</v>
      </c>
      <c r="L38" s="178">
        <f>$D38*EUROPA!L$28</f>
        <v>0</v>
      </c>
      <c r="M38" s="133">
        <f>$D38*EUROPA!M$28</f>
        <v>0</v>
      </c>
      <c r="N38" s="134">
        <f t="shared" si="31"/>
        <v>928.125</v>
      </c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</row>
    <row r="39" ht="18.0" customHeight="1">
      <c r="A39" s="22"/>
      <c r="B39" s="169"/>
      <c r="C39" s="130" t="s">
        <v>31</v>
      </c>
      <c r="D39" s="140"/>
      <c r="E39" s="167"/>
      <c r="G39" s="178">
        <f>$D39*EUROPA!G$28</f>
        <v>0</v>
      </c>
      <c r="H39" s="178">
        <f>$D39*EUROPA!H$28</f>
        <v>0</v>
      </c>
      <c r="I39" s="133">
        <f>$D39*EUROPA!I$28</f>
        <v>0</v>
      </c>
      <c r="J39" s="178">
        <f t="shared" si="32"/>
        <v>0</v>
      </c>
      <c r="K39" s="178">
        <f>$D39*EUROPA!K$28</f>
        <v>0</v>
      </c>
      <c r="L39" s="178">
        <f>$D39*EUROPA!L$28</f>
        <v>0</v>
      </c>
      <c r="M39" s="133">
        <f>$D39*EUROPA!M$28</f>
        <v>0</v>
      </c>
      <c r="N39" s="134">
        <f t="shared" si="31"/>
        <v>0</v>
      </c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</row>
    <row r="40" ht="18.0" customHeight="1">
      <c r="A40" s="22"/>
      <c r="B40" s="169"/>
      <c r="C40" s="130" t="s">
        <v>32</v>
      </c>
      <c r="D40" s="140"/>
      <c r="E40" s="171"/>
      <c r="G40" s="178">
        <f>$D40*EUROPA!H$28</f>
        <v>0</v>
      </c>
      <c r="H40" s="178">
        <f>$D40*EUROPA!I$28</f>
        <v>0</v>
      </c>
      <c r="I40" s="133">
        <f>$D40*EUROPA!I$28</f>
        <v>0</v>
      </c>
      <c r="J40" s="178">
        <f t="shared" si="32"/>
        <v>0</v>
      </c>
      <c r="K40" s="178">
        <f>$D40*EUROPA!K$28</f>
        <v>0</v>
      </c>
      <c r="L40" s="178">
        <f>$D40*EUROPA!L$28</f>
        <v>0</v>
      </c>
      <c r="M40" s="133">
        <f>$D40*EUROPA!M$28</f>
        <v>0</v>
      </c>
      <c r="N40" s="134">
        <f>SUM(F40:K40)</f>
        <v>0</v>
      </c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</row>
    <row r="41" ht="18.0" customHeight="1">
      <c r="A41" s="22"/>
      <c r="B41" s="169"/>
      <c r="C41" s="143" t="s">
        <v>33</v>
      </c>
      <c r="D41" s="144">
        <f>SUBTOTAL(9,D29:D40)</f>
        <v>2475</v>
      </c>
      <c r="E41" s="145">
        <f>SUM(E29:E40)</f>
        <v>0</v>
      </c>
      <c r="G41" s="146">
        <f t="shared" ref="G41:M41" si="33">SUBTOTAL(9,G29:G40)</f>
        <v>618.75</v>
      </c>
      <c r="H41" s="184">
        <f t="shared" si="33"/>
        <v>618.75</v>
      </c>
      <c r="I41" s="237">
        <f t="shared" si="33"/>
        <v>618.75</v>
      </c>
      <c r="J41" s="184">
        <f t="shared" si="33"/>
        <v>0</v>
      </c>
      <c r="K41" s="184">
        <f t="shared" si="33"/>
        <v>0</v>
      </c>
      <c r="L41" s="184">
        <f t="shared" si="33"/>
        <v>0</v>
      </c>
      <c r="M41" s="184">
        <f t="shared" si="33"/>
        <v>0</v>
      </c>
      <c r="N41" s="185">
        <f>D41-SUM(G41:M41)</f>
        <v>618.75</v>
      </c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</row>
    <row r="42" ht="18.0" customHeight="1">
      <c r="A42" s="64"/>
      <c r="B42" s="175"/>
      <c r="C42" s="148" t="s">
        <v>52</v>
      </c>
      <c r="D42" s="149">
        <f>D41-SUM(G41:M41)</f>
        <v>618.75</v>
      </c>
      <c r="E42" s="177"/>
      <c r="F42" s="287"/>
      <c r="G42" s="234"/>
      <c r="H42" s="234"/>
      <c r="I42" s="234"/>
      <c r="J42" s="234"/>
      <c r="K42" s="234"/>
      <c r="L42" s="234"/>
      <c r="M42" s="177"/>
      <c r="N42" s="280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</row>
    <row r="43" ht="13.5" customHeight="1">
      <c r="A43" s="281"/>
      <c r="B43" s="281"/>
      <c r="C43" s="281"/>
      <c r="D43" s="281"/>
      <c r="E43" s="117"/>
      <c r="F43" s="281"/>
      <c r="G43" s="281"/>
      <c r="H43" s="281"/>
      <c r="I43" s="281"/>
      <c r="J43" s="281"/>
      <c r="K43" s="281"/>
      <c r="L43" s="281"/>
      <c r="M43" s="281"/>
      <c r="N43" s="281"/>
      <c r="O43" s="28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</row>
    <row r="44" ht="13.5" customHeight="1">
      <c r="A44" s="282"/>
      <c r="B44" s="282"/>
      <c r="C44" s="282"/>
      <c r="D44" s="282"/>
      <c r="E44" s="117"/>
      <c r="F44" s="282"/>
      <c r="G44" s="282"/>
      <c r="H44" s="282"/>
      <c r="I44" s="282"/>
      <c r="J44" s="282"/>
      <c r="K44" s="282"/>
      <c r="L44" s="282"/>
      <c r="M44" s="282"/>
      <c r="N44" s="282"/>
      <c r="O44" s="282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</row>
    <row r="45" ht="15.75" customHeight="1">
      <c r="A45" s="197"/>
      <c r="B45" s="73"/>
      <c r="C45" s="159" t="s">
        <v>19</v>
      </c>
      <c r="D45" s="284" t="s">
        <v>64</v>
      </c>
      <c r="E45" s="160" t="s">
        <v>45</v>
      </c>
      <c r="F45" s="197"/>
      <c r="G45" s="162">
        <v>0.5</v>
      </c>
      <c r="H45" s="162">
        <v>0.0</v>
      </c>
      <c r="I45" s="162">
        <v>0.0</v>
      </c>
      <c r="J45" s="162">
        <v>0.0</v>
      </c>
      <c r="K45" s="162">
        <v>0.0</v>
      </c>
      <c r="L45" s="162">
        <v>0.0</v>
      </c>
      <c r="M45" s="162">
        <v>0.0</v>
      </c>
      <c r="N45" s="288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</row>
    <row r="46" ht="16.5" customHeight="1">
      <c r="A46" s="164">
        <v>14.0</v>
      </c>
      <c r="B46" s="286" t="s">
        <v>67</v>
      </c>
      <c r="C46" s="130" t="s">
        <v>21</v>
      </c>
      <c r="D46" s="140"/>
      <c r="E46" s="136"/>
      <c r="G46" s="133">
        <f t="shared" ref="G46:M46" si="34">$D46*G$45</f>
        <v>0</v>
      </c>
      <c r="H46" s="133">
        <f t="shared" si="34"/>
        <v>0</v>
      </c>
      <c r="I46" s="133">
        <f t="shared" si="34"/>
        <v>0</v>
      </c>
      <c r="J46" s="133">
        <f t="shared" si="34"/>
        <v>0</v>
      </c>
      <c r="K46" s="133">
        <f t="shared" si="34"/>
        <v>0</v>
      </c>
      <c r="L46" s="133">
        <f t="shared" si="34"/>
        <v>0</v>
      </c>
      <c r="M46" s="133">
        <f t="shared" si="34"/>
        <v>0</v>
      </c>
      <c r="N46" s="134">
        <f t="shared" ref="N46:N57" si="36">SUM(G46:L46)</f>
        <v>0</v>
      </c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</row>
    <row r="47" ht="16.5" customHeight="1">
      <c r="A47" s="22"/>
      <c r="B47" s="169"/>
      <c r="C47" s="130" t="s">
        <v>22</v>
      </c>
      <c r="D47" s="140"/>
      <c r="E47" s="136"/>
      <c r="G47" s="133">
        <f t="shared" ref="G47:M47" si="35">$D47*G$45</f>
        <v>0</v>
      </c>
      <c r="H47" s="133">
        <f t="shared" si="35"/>
        <v>0</v>
      </c>
      <c r="I47" s="133">
        <f t="shared" si="35"/>
        <v>0</v>
      </c>
      <c r="J47" s="133">
        <f t="shared" si="35"/>
        <v>0</v>
      </c>
      <c r="K47" s="133">
        <f t="shared" si="35"/>
        <v>0</v>
      </c>
      <c r="L47" s="133">
        <f t="shared" si="35"/>
        <v>0</v>
      </c>
      <c r="M47" s="133">
        <f t="shared" si="35"/>
        <v>0</v>
      </c>
      <c r="N47" s="134">
        <f t="shared" si="36"/>
        <v>0</v>
      </c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</row>
    <row r="48" ht="16.5" customHeight="1">
      <c r="A48" s="22"/>
      <c r="B48" s="169"/>
      <c r="C48" s="130" t="s">
        <v>23</v>
      </c>
      <c r="D48" s="140"/>
      <c r="E48" s="136"/>
      <c r="G48" s="133">
        <f t="shared" ref="G48:M48" si="37">$D48*G$45</f>
        <v>0</v>
      </c>
      <c r="H48" s="133">
        <f t="shared" si="37"/>
        <v>0</v>
      </c>
      <c r="I48" s="133">
        <f t="shared" si="37"/>
        <v>0</v>
      </c>
      <c r="J48" s="133">
        <f t="shared" si="37"/>
        <v>0</v>
      </c>
      <c r="K48" s="133">
        <f t="shared" si="37"/>
        <v>0</v>
      </c>
      <c r="L48" s="133">
        <f t="shared" si="37"/>
        <v>0</v>
      </c>
      <c r="M48" s="133">
        <f t="shared" si="37"/>
        <v>0</v>
      </c>
      <c r="N48" s="134">
        <f t="shared" si="36"/>
        <v>0</v>
      </c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</row>
    <row r="49" ht="16.5" customHeight="1">
      <c r="A49" s="22"/>
      <c r="B49" s="169"/>
      <c r="C49" s="130" t="s">
        <v>24</v>
      </c>
      <c r="D49" s="140">
        <v>350.0</v>
      </c>
      <c r="E49" s="136"/>
      <c r="G49" s="133">
        <f t="shared" ref="G49:M49" si="38">$D49*G$45</f>
        <v>175</v>
      </c>
      <c r="H49" s="133">
        <f t="shared" si="38"/>
        <v>0</v>
      </c>
      <c r="I49" s="133">
        <f t="shared" si="38"/>
        <v>0</v>
      </c>
      <c r="J49" s="133">
        <f t="shared" si="38"/>
        <v>0</v>
      </c>
      <c r="K49" s="133">
        <f t="shared" si="38"/>
        <v>0</v>
      </c>
      <c r="L49" s="133">
        <f t="shared" si="38"/>
        <v>0</v>
      </c>
      <c r="M49" s="133">
        <f t="shared" si="38"/>
        <v>0</v>
      </c>
      <c r="N49" s="134">
        <f t="shared" si="36"/>
        <v>175</v>
      </c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</row>
    <row r="50" ht="16.5" customHeight="1">
      <c r="A50" s="22"/>
      <c r="B50" s="169"/>
      <c r="C50" s="130" t="s">
        <v>25</v>
      </c>
      <c r="D50" s="140"/>
      <c r="E50" s="136"/>
      <c r="G50" s="133">
        <f t="shared" ref="G50:M50" si="39">$D50*G$45</f>
        <v>0</v>
      </c>
      <c r="H50" s="133">
        <f t="shared" si="39"/>
        <v>0</v>
      </c>
      <c r="I50" s="133">
        <f t="shared" si="39"/>
        <v>0</v>
      </c>
      <c r="J50" s="133">
        <f t="shared" si="39"/>
        <v>0</v>
      </c>
      <c r="K50" s="133">
        <f t="shared" si="39"/>
        <v>0</v>
      </c>
      <c r="L50" s="133">
        <f t="shared" si="39"/>
        <v>0</v>
      </c>
      <c r="M50" s="133">
        <f t="shared" si="39"/>
        <v>0</v>
      </c>
      <c r="N50" s="134">
        <f t="shared" si="36"/>
        <v>0</v>
      </c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</row>
    <row r="51" ht="16.5" customHeight="1">
      <c r="A51" s="22"/>
      <c r="B51" s="169"/>
      <c r="C51" s="130" t="s">
        <v>26</v>
      </c>
      <c r="D51" s="140"/>
      <c r="E51" s="136"/>
      <c r="G51" s="133">
        <f t="shared" ref="G51:M51" si="40">$D51*G$45</f>
        <v>0</v>
      </c>
      <c r="H51" s="133">
        <f t="shared" si="40"/>
        <v>0</v>
      </c>
      <c r="I51" s="133">
        <f t="shared" si="40"/>
        <v>0</v>
      </c>
      <c r="J51" s="133">
        <f t="shared" si="40"/>
        <v>0</v>
      </c>
      <c r="K51" s="133">
        <f t="shared" si="40"/>
        <v>0</v>
      </c>
      <c r="L51" s="133">
        <f t="shared" si="40"/>
        <v>0</v>
      </c>
      <c r="M51" s="133">
        <f t="shared" si="40"/>
        <v>0</v>
      </c>
      <c r="N51" s="134">
        <f t="shared" si="36"/>
        <v>0</v>
      </c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</row>
    <row r="52" ht="16.5" customHeight="1">
      <c r="A52" s="22"/>
      <c r="B52" s="169"/>
      <c r="C52" s="130" t="s">
        <v>27</v>
      </c>
      <c r="D52" s="140"/>
      <c r="E52" s="136"/>
      <c r="G52" s="133">
        <f t="shared" ref="G52:M52" si="41">$D52*G$45</f>
        <v>0</v>
      </c>
      <c r="H52" s="133">
        <f t="shared" si="41"/>
        <v>0</v>
      </c>
      <c r="I52" s="133">
        <f t="shared" si="41"/>
        <v>0</v>
      </c>
      <c r="J52" s="133">
        <f t="shared" si="41"/>
        <v>0</v>
      </c>
      <c r="K52" s="133">
        <f t="shared" si="41"/>
        <v>0</v>
      </c>
      <c r="L52" s="133">
        <f t="shared" si="41"/>
        <v>0</v>
      </c>
      <c r="M52" s="133">
        <f t="shared" si="41"/>
        <v>0</v>
      </c>
      <c r="N52" s="134">
        <f t="shared" si="36"/>
        <v>0</v>
      </c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</row>
    <row r="53" ht="16.5" customHeight="1">
      <c r="A53" s="22"/>
      <c r="B53" s="169"/>
      <c r="C53" s="130" t="s">
        <v>28</v>
      </c>
      <c r="D53" s="140"/>
      <c r="E53" s="136"/>
      <c r="G53" s="133">
        <f t="shared" ref="G53:M53" si="42">$D53*G$45</f>
        <v>0</v>
      </c>
      <c r="H53" s="133">
        <f t="shared" si="42"/>
        <v>0</v>
      </c>
      <c r="I53" s="133">
        <f t="shared" si="42"/>
        <v>0</v>
      </c>
      <c r="J53" s="133">
        <f t="shared" si="42"/>
        <v>0</v>
      </c>
      <c r="K53" s="133">
        <f t="shared" si="42"/>
        <v>0</v>
      </c>
      <c r="L53" s="133">
        <f t="shared" si="42"/>
        <v>0</v>
      </c>
      <c r="M53" s="133">
        <f t="shared" si="42"/>
        <v>0</v>
      </c>
      <c r="N53" s="134">
        <f t="shared" si="36"/>
        <v>0</v>
      </c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</row>
    <row r="54" ht="16.5" customHeight="1">
      <c r="A54" s="22"/>
      <c r="B54" s="169"/>
      <c r="C54" s="130" t="s">
        <v>29</v>
      </c>
      <c r="D54" s="140"/>
      <c r="E54" s="136"/>
      <c r="G54" s="133">
        <f t="shared" ref="G54:M54" si="43">$D54*G$45</f>
        <v>0</v>
      </c>
      <c r="H54" s="133">
        <f t="shared" si="43"/>
        <v>0</v>
      </c>
      <c r="I54" s="133">
        <f t="shared" si="43"/>
        <v>0</v>
      </c>
      <c r="J54" s="133">
        <f t="shared" si="43"/>
        <v>0</v>
      </c>
      <c r="K54" s="133">
        <f t="shared" si="43"/>
        <v>0</v>
      </c>
      <c r="L54" s="133">
        <f t="shared" si="43"/>
        <v>0</v>
      </c>
      <c r="M54" s="133">
        <f t="shared" si="43"/>
        <v>0</v>
      </c>
      <c r="N54" s="134">
        <f t="shared" si="36"/>
        <v>0</v>
      </c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</row>
    <row r="55" ht="16.5" customHeight="1">
      <c r="A55" s="22"/>
      <c r="B55" s="169"/>
      <c r="C55" s="130" t="s">
        <v>30</v>
      </c>
      <c r="D55" s="140"/>
      <c r="E55" s="136"/>
      <c r="G55" s="133">
        <f t="shared" ref="G55:M55" si="44">$D55*G$45</f>
        <v>0</v>
      </c>
      <c r="H55" s="133">
        <f t="shared" si="44"/>
        <v>0</v>
      </c>
      <c r="I55" s="133">
        <f t="shared" si="44"/>
        <v>0</v>
      </c>
      <c r="J55" s="133">
        <f t="shared" si="44"/>
        <v>0</v>
      </c>
      <c r="K55" s="133">
        <f t="shared" si="44"/>
        <v>0</v>
      </c>
      <c r="L55" s="133">
        <f t="shared" si="44"/>
        <v>0</v>
      </c>
      <c r="M55" s="133">
        <f t="shared" si="44"/>
        <v>0</v>
      </c>
      <c r="N55" s="134">
        <f t="shared" si="36"/>
        <v>0</v>
      </c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</row>
    <row r="56" ht="16.5" customHeight="1">
      <c r="A56" s="22"/>
      <c r="B56" s="169"/>
      <c r="C56" s="130" t="s">
        <v>31</v>
      </c>
      <c r="D56" s="140"/>
      <c r="E56" s="136"/>
      <c r="G56" s="133">
        <f t="shared" ref="G56:M56" si="45">$D56*G$45</f>
        <v>0</v>
      </c>
      <c r="H56" s="133">
        <f t="shared" si="45"/>
        <v>0</v>
      </c>
      <c r="I56" s="133">
        <f t="shared" si="45"/>
        <v>0</v>
      </c>
      <c r="J56" s="133">
        <f t="shared" si="45"/>
        <v>0</v>
      </c>
      <c r="K56" s="133">
        <f t="shared" si="45"/>
        <v>0</v>
      </c>
      <c r="L56" s="133">
        <f t="shared" si="45"/>
        <v>0</v>
      </c>
      <c r="M56" s="133">
        <f t="shared" si="45"/>
        <v>0</v>
      </c>
      <c r="N56" s="134">
        <f t="shared" si="36"/>
        <v>0</v>
      </c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</row>
    <row r="57" ht="16.5" customHeight="1">
      <c r="A57" s="22"/>
      <c r="B57" s="169"/>
      <c r="C57" s="130" t="s">
        <v>32</v>
      </c>
      <c r="D57" s="140"/>
      <c r="E57" s="141"/>
      <c r="G57" s="133">
        <f t="shared" ref="G57:M57" si="46">$D57*G$45</f>
        <v>0</v>
      </c>
      <c r="H57" s="133">
        <f t="shared" si="46"/>
        <v>0</v>
      </c>
      <c r="I57" s="133">
        <f t="shared" si="46"/>
        <v>0</v>
      </c>
      <c r="J57" s="133">
        <f t="shared" si="46"/>
        <v>0</v>
      </c>
      <c r="K57" s="133">
        <f t="shared" si="46"/>
        <v>0</v>
      </c>
      <c r="L57" s="133">
        <f t="shared" si="46"/>
        <v>0</v>
      </c>
      <c r="M57" s="133">
        <f t="shared" si="46"/>
        <v>0</v>
      </c>
      <c r="N57" s="134">
        <f t="shared" si="36"/>
        <v>0</v>
      </c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</row>
    <row r="58" ht="16.5" customHeight="1">
      <c r="A58" s="22"/>
      <c r="B58" s="169"/>
      <c r="C58" s="143" t="s">
        <v>33</v>
      </c>
      <c r="D58" s="144">
        <f>SUBTOTAL(9,D46:D57)</f>
        <v>350</v>
      </c>
      <c r="E58" s="145">
        <f>SUM(E46:E57)</f>
        <v>0</v>
      </c>
      <c r="G58" s="146">
        <f t="shared" ref="G58:M58" si="47">SUBTOTAL(9,G46:G57)</f>
        <v>175</v>
      </c>
      <c r="H58" s="146">
        <f t="shared" si="47"/>
        <v>0</v>
      </c>
      <c r="I58" s="146">
        <f t="shared" si="47"/>
        <v>0</v>
      </c>
      <c r="J58" s="146">
        <f t="shared" si="47"/>
        <v>0</v>
      </c>
      <c r="K58" s="146">
        <f t="shared" si="47"/>
        <v>0</v>
      </c>
      <c r="L58" s="146">
        <f t="shared" si="47"/>
        <v>0</v>
      </c>
      <c r="M58" s="146">
        <f t="shared" si="47"/>
        <v>0</v>
      </c>
      <c r="N58" s="185">
        <f>D58-SUM(G58:M58)</f>
        <v>175</v>
      </c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</row>
    <row r="59" ht="16.5" customHeight="1">
      <c r="A59" s="64"/>
      <c r="B59" s="175"/>
      <c r="C59" s="148" t="s">
        <v>52</v>
      </c>
      <c r="D59" s="149">
        <f>D58-SUM(G58:M58)</f>
        <v>175</v>
      </c>
      <c r="E59" s="170"/>
      <c r="F59" s="287"/>
      <c r="G59" s="289"/>
      <c r="H59" s="289"/>
      <c r="I59" s="289"/>
      <c r="J59" s="289"/>
      <c r="K59" s="289"/>
      <c r="L59" s="289"/>
      <c r="M59" s="289"/>
      <c r="N59" s="290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</row>
    <row r="60" ht="13.5" customHeight="1">
      <c r="A60" s="281"/>
      <c r="B60" s="281"/>
      <c r="C60" s="281"/>
      <c r="D60" s="281"/>
      <c r="E60" s="117"/>
      <c r="F60" s="281"/>
      <c r="G60" s="281"/>
      <c r="H60" s="281"/>
      <c r="I60" s="281"/>
      <c r="J60" s="281"/>
      <c r="K60" s="281"/>
      <c r="L60" s="281"/>
      <c r="M60" s="281"/>
      <c r="N60" s="281"/>
      <c r="O60" s="28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</row>
    <row r="61" ht="13.5" customHeight="1">
      <c r="A61" s="282"/>
      <c r="B61" s="282"/>
      <c r="C61" s="282"/>
      <c r="D61" s="282"/>
      <c r="E61" s="117"/>
      <c r="F61" s="282"/>
      <c r="G61" s="282"/>
      <c r="H61" s="282"/>
      <c r="I61" s="282"/>
      <c r="J61" s="282"/>
      <c r="K61" s="282"/>
      <c r="L61" s="282"/>
      <c r="M61" s="282"/>
      <c r="N61" s="282"/>
      <c r="O61" s="282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</row>
    <row r="62" ht="15.75" customHeight="1">
      <c r="A62" s="197"/>
      <c r="B62" s="73"/>
      <c r="C62" s="159" t="s">
        <v>19</v>
      </c>
      <c r="D62" s="284" t="s">
        <v>64</v>
      </c>
      <c r="E62" s="160" t="s">
        <v>45</v>
      </c>
      <c r="F62" s="177"/>
      <c r="G62" s="162">
        <v>0.0</v>
      </c>
      <c r="H62" s="162">
        <v>0.0</v>
      </c>
      <c r="I62" s="162">
        <v>0.0</v>
      </c>
      <c r="J62" s="162">
        <v>0.0</v>
      </c>
      <c r="K62" s="162">
        <v>0.0</v>
      </c>
      <c r="L62" s="162">
        <v>0.0</v>
      </c>
      <c r="M62" s="162">
        <v>0.0</v>
      </c>
      <c r="N62" s="288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</row>
    <row r="63" ht="16.5" customHeight="1">
      <c r="A63" s="164">
        <v>19.0</v>
      </c>
      <c r="B63" s="286" t="s">
        <v>68</v>
      </c>
      <c r="C63" s="130" t="s">
        <v>21</v>
      </c>
      <c r="D63" s="140"/>
      <c r="E63" s="136"/>
      <c r="F63" s="177"/>
      <c r="G63" s="133">
        <f t="shared" ref="G63:M63" si="48">$D63*G$62</f>
        <v>0</v>
      </c>
      <c r="H63" s="133">
        <f t="shared" si="48"/>
        <v>0</v>
      </c>
      <c r="I63" s="133">
        <f t="shared" si="48"/>
        <v>0</v>
      </c>
      <c r="J63" s="133">
        <f t="shared" si="48"/>
        <v>0</v>
      </c>
      <c r="K63" s="133">
        <f t="shared" si="48"/>
        <v>0</v>
      </c>
      <c r="L63" s="133">
        <f t="shared" si="48"/>
        <v>0</v>
      </c>
      <c r="M63" s="133">
        <f t="shared" si="48"/>
        <v>0</v>
      </c>
      <c r="N63" s="134">
        <f t="shared" ref="N63:N74" si="50">SUM(G63:L63)</f>
        <v>0</v>
      </c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</row>
    <row r="64" ht="16.5" customHeight="1">
      <c r="A64" s="22"/>
      <c r="B64" s="169"/>
      <c r="C64" s="130" t="s">
        <v>22</v>
      </c>
      <c r="D64" s="140"/>
      <c r="E64" s="136"/>
      <c r="F64" s="177"/>
      <c r="G64" s="133">
        <f t="shared" ref="G64:M64" si="49">$D64*G$62</f>
        <v>0</v>
      </c>
      <c r="H64" s="133">
        <f t="shared" si="49"/>
        <v>0</v>
      </c>
      <c r="I64" s="133">
        <f t="shared" si="49"/>
        <v>0</v>
      </c>
      <c r="J64" s="133">
        <f t="shared" si="49"/>
        <v>0</v>
      </c>
      <c r="K64" s="133">
        <f t="shared" si="49"/>
        <v>0</v>
      </c>
      <c r="L64" s="133">
        <f t="shared" si="49"/>
        <v>0</v>
      </c>
      <c r="M64" s="133">
        <f t="shared" si="49"/>
        <v>0</v>
      </c>
      <c r="N64" s="134">
        <f t="shared" si="50"/>
        <v>0</v>
      </c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</row>
    <row r="65" ht="16.5" customHeight="1">
      <c r="A65" s="22"/>
      <c r="B65" s="169"/>
      <c r="C65" s="130" t="s">
        <v>23</v>
      </c>
      <c r="D65" s="140"/>
      <c r="E65" s="136"/>
      <c r="F65" s="177"/>
      <c r="G65" s="133">
        <f t="shared" ref="G65:M65" si="51">$D65*G$62</f>
        <v>0</v>
      </c>
      <c r="H65" s="133">
        <f t="shared" si="51"/>
        <v>0</v>
      </c>
      <c r="I65" s="133">
        <f t="shared" si="51"/>
        <v>0</v>
      </c>
      <c r="J65" s="133">
        <f t="shared" si="51"/>
        <v>0</v>
      </c>
      <c r="K65" s="133">
        <f t="shared" si="51"/>
        <v>0</v>
      </c>
      <c r="L65" s="133">
        <f t="shared" si="51"/>
        <v>0</v>
      </c>
      <c r="M65" s="133">
        <f t="shared" si="51"/>
        <v>0</v>
      </c>
      <c r="N65" s="134">
        <f t="shared" si="50"/>
        <v>0</v>
      </c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</row>
    <row r="66" ht="16.5" customHeight="1">
      <c r="A66" s="22"/>
      <c r="B66" s="169"/>
      <c r="C66" s="130" t="s">
        <v>24</v>
      </c>
      <c r="D66" s="140">
        <v>125.0</v>
      </c>
      <c r="E66" s="136"/>
      <c r="F66" s="177"/>
      <c r="G66" s="133">
        <f t="shared" ref="G66:M66" si="52">$D66*G$62</f>
        <v>0</v>
      </c>
      <c r="H66" s="133">
        <f t="shared" si="52"/>
        <v>0</v>
      </c>
      <c r="I66" s="133">
        <f t="shared" si="52"/>
        <v>0</v>
      </c>
      <c r="J66" s="133">
        <f t="shared" si="52"/>
        <v>0</v>
      </c>
      <c r="K66" s="133">
        <f t="shared" si="52"/>
        <v>0</v>
      </c>
      <c r="L66" s="133">
        <f t="shared" si="52"/>
        <v>0</v>
      </c>
      <c r="M66" s="133">
        <f t="shared" si="52"/>
        <v>0</v>
      </c>
      <c r="N66" s="134">
        <f t="shared" si="50"/>
        <v>0</v>
      </c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</row>
    <row r="67" ht="16.5" customHeight="1">
      <c r="A67" s="22"/>
      <c r="B67" s="169"/>
      <c r="C67" s="130" t="s">
        <v>25</v>
      </c>
      <c r="D67" s="140"/>
      <c r="E67" s="136"/>
      <c r="F67" s="177"/>
      <c r="G67" s="133">
        <f t="shared" ref="G67:M67" si="53">$D67*G$62</f>
        <v>0</v>
      </c>
      <c r="H67" s="133">
        <f t="shared" si="53"/>
        <v>0</v>
      </c>
      <c r="I67" s="133">
        <f t="shared" si="53"/>
        <v>0</v>
      </c>
      <c r="J67" s="133">
        <f t="shared" si="53"/>
        <v>0</v>
      </c>
      <c r="K67" s="133">
        <f t="shared" si="53"/>
        <v>0</v>
      </c>
      <c r="L67" s="133">
        <f t="shared" si="53"/>
        <v>0</v>
      </c>
      <c r="M67" s="133">
        <f t="shared" si="53"/>
        <v>0</v>
      </c>
      <c r="N67" s="134">
        <f t="shared" si="50"/>
        <v>0</v>
      </c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</row>
    <row r="68" ht="16.5" customHeight="1">
      <c r="A68" s="22"/>
      <c r="B68" s="169"/>
      <c r="C68" s="130" t="s">
        <v>26</v>
      </c>
      <c r="D68" s="140"/>
      <c r="E68" s="136"/>
      <c r="F68" s="177"/>
      <c r="G68" s="133">
        <f t="shared" ref="G68:M68" si="54">$D68*G$62</f>
        <v>0</v>
      </c>
      <c r="H68" s="133">
        <f t="shared" si="54"/>
        <v>0</v>
      </c>
      <c r="I68" s="133">
        <f t="shared" si="54"/>
        <v>0</v>
      </c>
      <c r="J68" s="133">
        <f t="shared" si="54"/>
        <v>0</v>
      </c>
      <c r="K68" s="133">
        <f t="shared" si="54"/>
        <v>0</v>
      </c>
      <c r="L68" s="133">
        <f t="shared" si="54"/>
        <v>0</v>
      </c>
      <c r="M68" s="133">
        <f t="shared" si="54"/>
        <v>0</v>
      </c>
      <c r="N68" s="134">
        <f t="shared" si="50"/>
        <v>0</v>
      </c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</row>
    <row r="69" ht="16.5" customHeight="1">
      <c r="A69" s="22"/>
      <c r="B69" s="169"/>
      <c r="C69" s="130" t="s">
        <v>27</v>
      </c>
      <c r="D69" s="140"/>
      <c r="E69" s="136"/>
      <c r="F69" s="177"/>
      <c r="G69" s="133">
        <f t="shared" ref="G69:M69" si="55">$D69*G$62</f>
        <v>0</v>
      </c>
      <c r="H69" s="133">
        <f t="shared" si="55"/>
        <v>0</v>
      </c>
      <c r="I69" s="133">
        <f t="shared" si="55"/>
        <v>0</v>
      </c>
      <c r="J69" s="133">
        <f t="shared" si="55"/>
        <v>0</v>
      </c>
      <c r="K69" s="133">
        <f t="shared" si="55"/>
        <v>0</v>
      </c>
      <c r="L69" s="133">
        <f t="shared" si="55"/>
        <v>0</v>
      </c>
      <c r="M69" s="133">
        <f t="shared" si="55"/>
        <v>0</v>
      </c>
      <c r="N69" s="134">
        <f t="shared" si="50"/>
        <v>0</v>
      </c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</row>
    <row r="70" ht="16.5" customHeight="1">
      <c r="A70" s="22"/>
      <c r="B70" s="169"/>
      <c r="C70" s="130" t="s">
        <v>28</v>
      </c>
      <c r="D70" s="140"/>
      <c r="E70" s="136"/>
      <c r="F70" s="177"/>
      <c r="G70" s="133">
        <f t="shared" ref="G70:M70" si="56">$D70*G$62</f>
        <v>0</v>
      </c>
      <c r="H70" s="133">
        <f t="shared" si="56"/>
        <v>0</v>
      </c>
      <c r="I70" s="133">
        <f t="shared" si="56"/>
        <v>0</v>
      </c>
      <c r="J70" s="133">
        <f t="shared" si="56"/>
        <v>0</v>
      </c>
      <c r="K70" s="133">
        <f t="shared" si="56"/>
        <v>0</v>
      </c>
      <c r="L70" s="133">
        <f t="shared" si="56"/>
        <v>0</v>
      </c>
      <c r="M70" s="133">
        <f t="shared" si="56"/>
        <v>0</v>
      </c>
      <c r="N70" s="134">
        <f t="shared" si="50"/>
        <v>0</v>
      </c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  <c r="AA70" s="177"/>
    </row>
    <row r="71" ht="16.5" customHeight="1">
      <c r="A71" s="22"/>
      <c r="B71" s="169"/>
      <c r="C71" s="130" t="s">
        <v>29</v>
      </c>
      <c r="D71" s="140"/>
      <c r="E71" s="136"/>
      <c r="F71" s="177"/>
      <c r="G71" s="133">
        <f t="shared" ref="G71:M71" si="57">$D71*G$62</f>
        <v>0</v>
      </c>
      <c r="H71" s="133">
        <f t="shared" si="57"/>
        <v>0</v>
      </c>
      <c r="I71" s="133">
        <f t="shared" si="57"/>
        <v>0</v>
      </c>
      <c r="J71" s="133">
        <f t="shared" si="57"/>
        <v>0</v>
      </c>
      <c r="K71" s="133">
        <f t="shared" si="57"/>
        <v>0</v>
      </c>
      <c r="L71" s="133">
        <f t="shared" si="57"/>
        <v>0</v>
      </c>
      <c r="M71" s="133">
        <f t="shared" si="57"/>
        <v>0</v>
      </c>
      <c r="N71" s="134">
        <f t="shared" si="50"/>
        <v>0</v>
      </c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</row>
    <row r="72" ht="16.5" customHeight="1">
      <c r="A72" s="22"/>
      <c r="B72" s="169"/>
      <c r="C72" s="130" t="s">
        <v>30</v>
      </c>
      <c r="D72" s="140"/>
      <c r="E72" s="136"/>
      <c r="F72" s="177"/>
      <c r="G72" s="133">
        <f t="shared" ref="G72:M72" si="58">$D72*G$62</f>
        <v>0</v>
      </c>
      <c r="H72" s="133">
        <f t="shared" si="58"/>
        <v>0</v>
      </c>
      <c r="I72" s="133">
        <f t="shared" si="58"/>
        <v>0</v>
      </c>
      <c r="J72" s="133">
        <f t="shared" si="58"/>
        <v>0</v>
      </c>
      <c r="K72" s="133">
        <f t="shared" si="58"/>
        <v>0</v>
      </c>
      <c r="L72" s="133">
        <f t="shared" si="58"/>
        <v>0</v>
      </c>
      <c r="M72" s="133">
        <f t="shared" si="58"/>
        <v>0</v>
      </c>
      <c r="N72" s="134">
        <f t="shared" si="50"/>
        <v>0</v>
      </c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  <c r="AA72" s="177"/>
    </row>
    <row r="73" ht="16.5" customHeight="1">
      <c r="A73" s="22"/>
      <c r="B73" s="169"/>
      <c r="C73" s="130" t="s">
        <v>31</v>
      </c>
      <c r="D73" s="140"/>
      <c r="E73" s="136"/>
      <c r="F73" s="177"/>
      <c r="G73" s="133">
        <f t="shared" ref="G73:M73" si="59">$D73*G$62</f>
        <v>0</v>
      </c>
      <c r="H73" s="133">
        <f t="shared" si="59"/>
        <v>0</v>
      </c>
      <c r="I73" s="133">
        <f t="shared" si="59"/>
        <v>0</v>
      </c>
      <c r="J73" s="133">
        <f t="shared" si="59"/>
        <v>0</v>
      </c>
      <c r="K73" s="133">
        <f t="shared" si="59"/>
        <v>0</v>
      </c>
      <c r="L73" s="133">
        <f t="shared" si="59"/>
        <v>0</v>
      </c>
      <c r="M73" s="133">
        <f t="shared" si="59"/>
        <v>0</v>
      </c>
      <c r="N73" s="134">
        <f t="shared" si="50"/>
        <v>0</v>
      </c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  <c r="AA73" s="177"/>
    </row>
    <row r="74" ht="16.5" customHeight="1">
      <c r="A74" s="22"/>
      <c r="B74" s="169"/>
      <c r="C74" s="130" t="s">
        <v>32</v>
      </c>
      <c r="D74" s="140"/>
      <c r="E74" s="141"/>
      <c r="F74" s="177"/>
      <c r="G74" s="133">
        <f t="shared" ref="G74:M74" si="60">$D74*G$62</f>
        <v>0</v>
      </c>
      <c r="H74" s="133">
        <f t="shared" si="60"/>
        <v>0</v>
      </c>
      <c r="I74" s="133">
        <f t="shared" si="60"/>
        <v>0</v>
      </c>
      <c r="J74" s="133">
        <f t="shared" si="60"/>
        <v>0</v>
      </c>
      <c r="K74" s="133">
        <f t="shared" si="60"/>
        <v>0</v>
      </c>
      <c r="L74" s="133">
        <f t="shared" si="60"/>
        <v>0</v>
      </c>
      <c r="M74" s="133">
        <f t="shared" si="60"/>
        <v>0</v>
      </c>
      <c r="N74" s="134">
        <f t="shared" si="50"/>
        <v>0</v>
      </c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</row>
    <row r="75" ht="16.5" customHeight="1">
      <c r="A75" s="22"/>
      <c r="B75" s="169"/>
      <c r="C75" s="143" t="s">
        <v>33</v>
      </c>
      <c r="D75" s="144">
        <f>SUBTOTAL(9,D63:D74)</f>
        <v>125</v>
      </c>
      <c r="E75" s="145">
        <f>SUM(E63:E74)</f>
        <v>0</v>
      </c>
      <c r="F75" s="177"/>
      <c r="G75" s="291">
        <f t="shared" ref="G75:M75" si="61">SUBTOTAL(9,G63:G74)</f>
        <v>0</v>
      </c>
      <c r="H75" s="291">
        <f t="shared" si="61"/>
        <v>0</v>
      </c>
      <c r="I75" s="291">
        <f t="shared" si="61"/>
        <v>0</v>
      </c>
      <c r="J75" s="291">
        <f t="shared" si="61"/>
        <v>0</v>
      </c>
      <c r="K75" s="291">
        <f t="shared" si="61"/>
        <v>0</v>
      </c>
      <c r="L75" s="291">
        <f t="shared" si="61"/>
        <v>0</v>
      </c>
      <c r="M75" s="291">
        <f t="shared" si="61"/>
        <v>0</v>
      </c>
      <c r="N75" s="185">
        <f>D75-SUM(G75:M75)</f>
        <v>125</v>
      </c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  <c r="AA75" s="177"/>
    </row>
    <row r="76" ht="16.5" customHeight="1">
      <c r="A76" s="64"/>
      <c r="B76" s="175"/>
      <c r="C76" s="148" t="s">
        <v>52</v>
      </c>
      <c r="D76" s="149">
        <f>D75-SUM(G75:M75)</f>
        <v>125</v>
      </c>
      <c r="E76" s="170"/>
      <c r="F76" s="177"/>
      <c r="G76" s="292"/>
      <c r="H76" s="292"/>
      <c r="I76" s="292"/>
      <c r="J76" s="292"/>
      <c r="K76" s="292"/>
      <c r="L76" s="292"/>
      <c r="M76" s="292"/>
      <c r="N76" s="290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  <c r="AA76" s="177"/>
    </row>
    <row r="77" ht="13.5" customHeight="1">
      <c r="A77" s="218"/>
      <c r="B77" s="218"/>
      <c r="C77" s="218"/>
      <c r="D77" s="293"/>
      <c r="E77" s="117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218"/>
      <c r="X77" s="218"/>
      <c r="Y77" s="218"/>
      <c r="Z77" s="218"/>
      <c r="AA77" s="218"/>
    </row>
    <row r="78" ht="13.5" customHeight="1">
      <c r="A78" s="218"/>
      <c r="B78" s="218"/>
      <c r="C78" s="218"/>
      <c r="D78" s="179"/>
      <c r="E78" s="117"/>
      <c r="F78" s="218"/>
      <c r="G78" s="218"/>
      <c r="H78" s="218"/>
      <c r="I78" s="218"/>
      <c r="J78" s="218"/>
      <c r="K78" s="218"/>
      <c r="L78" s="218"/>
      <c r="M78" s="218"/>
      <c r="N78" s="218"/>
      <c r="O78" s="218"/>
      <c r="P78" s="218"/>
      <c r="Q78" s="218"/>
      <c r="R78" s="218"/>
      <c r="S78" s="218"/>
      <c r="T78" s="218"/>
      <c r="U78" s="218"/>
      <c r="V78" s="218"/>
      <c r="W78" s="218"/>
      <c r="X78" s="218"/>
      <c r="Y78" s="218"/>
      <c r="Z78" s="218"/>
      <c r="AA78" s="218"/>
    </row>
    <row r="79">
      <c r="A79" s="197"/>
      <c r="B79" s="73"/>
      <c r="C79" s="159" t="s">
        <v>19</v>
      </c>
      <c r="D79" s="284" t="s">
        <v>64</v>
      </c>
      <c r="E79" s="160" t="s">
        <v>45</v>
      </c>
      <c r="F79" s="294"/>
      <c r="G79" s="162">
        <v>0.0</v>
      </c>
      <c r="H79" s="162">
        <v>0.0</v>
      </c>
      <c r="I79" s="162">
        <v>0.5</v>
      </c>
      <c r="J79" s="162">
        <v>0.0</v>
      </c>
      <c r="K79" s="162">
        <v>0.0</v>
      </c>
      <c r="L79" s="162">
        <v>0.0</v>
      </c>
      <c r="M79" s="162">
        <v>0.0</v>
      </c>
      <c r="N79" s="295"/>
      <c r="O79" s="6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  <c r="AA79" s="177"/>
    </row>
    <row r="80" ht="17.25" customHeight="1">
      <c r="A80" s="164">
        <v>33.0</v>
      </c>
      <c r="B80" s="286" t="s">
        <v>69</v>
      </c>
      <c r="C80" s="130" t="s">
        <v>21</v>
      </c>
      <c r="D80" s="140"/>
      <c r="E80" s="136"/>
      <c r="F80" s="73"/>
      <c r="G80" s="133">
        <f t="shared" ref="G80:H80" si="62">$D80*G79</f>
        <v>0</v>
      </c>
      <c r="H80" s="133">
        <f t="shared" si="62"/>
        <v>0</v>
      </c>
      <c r="I80" s="133">
        <f t="shared" ref="I80:M80" si="63">$D80*I$79</f>
        <v>0</v>
      </c>
      <c r="J80" s="133">
        <f t="shared" si="63"/>
        <v>0</v>
      </c>
      <c r="K80" s="133">
        <f t="shared" si="63"/>
        <v>0</v>
      </c>
      <c r="L80" s="133">
        <f t="shared" si="63"/>
        <v>0</v>
      </c>
      <c r="M80" s="133">
        <f t="shared" si="63"/>
        <v>0</v>
      </c>
      <c r="N80" s="134">
        <f t="shared" ref="N80:N84" si="66">SUM(G80:L80)</f>
        <v>0</v>
      </c>
      <c r="O80" s="6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/>
    </row>
    <row r="81" ht="17.25" customHeight="1">
      <c r="A81" s="22"/>
      <c r="B81" s="169"/>
      <c r="C81" s="130" t="s">
        <v>22</v>
      </c>
      <c r="D81" s="140"/>
      <c r="E81" s="136"/>
      <c r="F81" s="73"/>
      <c r="G81" s="133">
        <f t="shared" ref="G81:H81" si="64">$D81*G80</f>
        <v>0</v>
      </c>
      <c r="H81" s="133">
        <f t="shared" si="64"/>
        <v>0</v>
      </c>
      <c r="I81" s="133">
        <f t="shared" ref="I81:M81" si="65">$D81*I$79</f>
        <v>0</v>
      </c>
      <c r="J81" s="133">
        <f t="shared" si="65"/>
        <v>0</v>
      </c>
      <c r="K81" s="133">
        <f t="shared" si="65"/>
        <v>0</v>
      </c>
      <c r="L81" s="133">
        <f t="shared" si="65"/>
        <v>0</v>
      </c>
      <c r="M81" s="133">
        <f t="shared" si="65"/>
        <v>0</v>
      </c>
      <c r="N81" s="134">
        <f t="shared" si="66"/>
        <v>0</v>
      </c>
      <c r="O81" s="6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</row>
    <row r="82" ht="17.25" customHeight="1">
      <c r="A82" s="22"/>
      <c r="B82" s="169"/>
      <c r="C82" s="130" t="s">
        <v>23</v>
      </c>
      <c r="D82" s="140"/>
      <c r="E82" s="136"/>
      <c r="F82" s="73"/>
      <c r="G82" s="133">
        <f t="shared" ref="G82:H82" si="67">$D82*G81</f>
        <v>0</v>
      </c>
      <c r="H82" s="133">
        <f t="shared" si="67"/>
        <v>0</v>
      </c>
      <c r="I82" s="133">
        <f t="shared" ref="I82:M82" si="68">$D82*I$79</f>
        <v>0</v>
      </c>
      <c r="J82" s="133">
        <f t="shared" si="68"/>
        <v>0</v>
      </c>
      <c r="K82" s="133">
        <f t="shared" si="68"/>
        <v>0</v>
      </c>
      <c r="L82" s="133">
        <f t="shared" si="68"/>
        <v>0</v>
      </c>
      <c r="M82" s="133">
        <f t="shared" si="68"/>
        <v>0</v>
      </c>
      <c r="N82" s="134">
        <f t="shared" si="66"/>
        <v>0</v>
      </c>
      <c r="O82" s="6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  <c r="AA82" s="177"/>
    </row>
    <row r="83" ht="17.25" customHeight="1">
      <c r="A83" s="22"/>
      <c r="B83" s="169"/>
      <c r="C83" s="130" t="s">
        <v>24</v>
      </c>
      <c r="D83" s="140"/>
      <c r="E83" s="136"/>
      <c r="F83" s="73"/>
      <c r="G83" s="133">
        <f t="shared" ref="G83:H83" si="69">$D83*G82</f>
        <v>0</v>
      </c>
      <c r="H83" s="133">
        <f t="shared" si="69"/>
        <v>0</v>
      </c>
      <c r="I83" s="133">
        <f t="shared" ref="I83:M83" si="70">$D83*I$79</f>
        <v>0</v>
      </c>
      <c r="J83" s="133">
        <f t="shared" si="70"/>
        <v>0</v>
      </c>
      <c r="K83" s="133">
        <f t="shared" si="70"/>
        <v>0</v>
      </c>
      <c r="L83" s="133">
        <f t="shared" si="70"/>
        <v>0</v>
      </c>
      <c r="M83" s="133">
        <f t="shared" si="70"/>
        <v>0</v>
      </c>
      <c r="N83" s="134">
        <f t="shared" si="66"/>
        <v>0</v>
      </c>
      <c r="O83" s="6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  <c r="AA83" s="177"/>
    </row>
    <row r="84" ht="17.25" customHeight="1">
      <c r="A84" s="22"/>
      <c r="B84" s="169"/>
      <c r="C84" s="130" t="s">
        <v>25</v>
      </c>
      <c r="D84" s="140"/>
      <c r="E84" s="136"/>
      <c r="F84" s="73"/>
      <c r="G84" s="133">
        <f t="shared" ref="G84:H84" si="71">$D84*G83</f>
        <v>0</v>
      </c>
      <c r="H84" s="133">
        <f t="shared" si="71"/>
        <v>0</v>
      </c>
      <c r="I84" s="133">
        <f t="shared" ref="I84:M84" si="72">$D84*I$79</f>
        <v>0</v>
      </c>
      <c r="J84" s="133">
        <f t="shared" si="72"/>
        <v>0</v>
      </c>
      <c r="K84" s="133">
        <f t="shared" si="72"/>
        <v>0</v>
      </c>
      <c r="L84" s="133">
        <f t="shared" si="72"/>
        <v>0</v>
      </c>
      <c r="M84" s="133">
        <f t="shared" si="72"/>
        <v>0</v>
      </c>
      <c r="N84" s="134">
        <f t="shared" si="66"/>
        <v>0</v>
      </c>
      <c r="O84" s="6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  <c r="AA84" s="177"/>
    </row>
    <row r="85" ht="17.25" customHeight="1">
      <c r="A85" s="22"/>
      <c r="B85" s="169"/>
      <c r="C85" s="130" t="s">
        <v>26</v>
      </c>
      <c r="D85" s="140"/>
      <c r="E85" s="136"/>
      <c r="F85" s="73"/>
      <c r="G85" s="133">
        <f t="shared" ref="G85:H85" si="73">$D85*G84</f>
        <v>0</v>
      </c>
      <c r="H85" s="133">
        <f t="shared" si="73"/>
        <v>0</v>
      </c>
      <c r="I85" s="133">
        <f t="shared" ref="I85:M85" si="74">$D85*I$79</f>
        <v>0</v>
      </c>
      <c r="J85" s="133">
        <f t="shared" si="74"/>
        <v>0</v>
      </c>
      <c r="K85" s="133">
        <f t="shared" si="74"/>
        <v>0</v>
      </c>
      <c r="L85" s="133">
        <f t="shared" si="74"/>
        <v>0</v>
      </c>
      <c r="M85" s="133">
        <f t="shared" si="74"/>
        <v>0</v>
      </c>
      <c r="N85" s="134">
        <f t="shared" ref="N85:N87" si="77">SUM(G85:K85)</f>
        <v>0</v>
      </c>
      <c r="O85" s="6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</row>
    <row r="86" ht="17.25" customHeight="1">
      <c r="A86" s="22"/>
      <c r="B86" s="169"/>
      <c r="C86" s="130" t="s">
        <v>27</v>
      </c>
      <c r="D86" s="140"/>
      <c r="E86" s="136"/>
      <c r="F86" s="73"/>
      <c r="G86" s="133">
        <f t="shared" ref="G86:H86" si="75">$D86*G85</f>
        <v>0</v>
      </c>
      <c r="H86" s="133">
        <f t="shared" si="75"/>
        <v>0</v>
      </c>
      <c r="I86" s="133">
        <f t="shared" ref="I86:M86" si="76">$D86*I$79</f>
        <v>0</v>
      </c>
      <c r="J86" s="133">
        <f t="shared" si="76"/>
        <v>0</v>
      </c>
      <c r="K86" s="133">
        <f t="shared" si="76"/>
        <v>0</v>
      </c>
      <c r="L86" s="133">
        <f t="shared" si="76"/>
        <v>0</v>
      </c>
      <c r="M86" s="133">
        <f t="shared" si="76"/>
        <v>0</v>
      </c>
      <c r="N86" s="134">
        <f t="shared" si="77"/>
        <v>0</v>
      </c>
      <c r="O86" s="6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  <c r="AA86" s="177"/>
    </row>
    <row r="87" ht="17.25" customHeight="1">
      <c r="A87" s="22"/>
      <c r="B87" s="169"/>
      <c r="C87" s="130" t="s">
        <v>28</v>
      </c>
      <c r="D87" s="140">
        <v>550.0</v>
      </c>
      <c r="E87" s="136"/>
      <c r="F87" s="73"/>
      <c r="G87" s="133">
        <f t="shared" ref="G87:H87" si="78">$D87*G86</f>
        <v>0</v>
      </c>
      <c r="H87" s="133">
        <f t="shared" si="78"/>
        <v>0</v>
      </c>
      <c r="I87" s="133">
        <f t="shared" ref="I87:M87" si="79">$D87*I$79</f>
        <v>275</v>
      </c>
      <c r="J87" s="133">
        <f t="shared" si="79"/>
        <v>0</v>
      </c>
      <c r="K87" s="133">
        <f t="shared" si="79"/>
        <v>0</v>
      </c>
      <c r="L87" s="133">
        <f t="shared" si="79"/>
        <v>0</v>
      </c>
      <c r="M87" s="133">
        <f t="shared" si="79"/>
        <v>0</v>
      </c>
      <c r="N87" s="134">
        <f t="shared" si="77"/>
        <v>275</v>
      </c>
      <c r="O87" s="6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  <c r="AA87" s="177"/>
    </row>
    <row r="88" ht="17.25" customHeight="1">
      <c r="A88" s="22"/>
      <c r="B88" s="169"/>
      <c r="C88" s="130" t="s">
        <v>29</v>
      </c>
      <c r="D88" s="140"/>
      <c r="E88" s="136"/>
      <c r="F88" s="73"/>
      <c r="G88" s="133">
        <f t="shared" ref="G88:H88" si="80">$D88*G87</f>
        <v>0</v>
      </c>
      <c r="H88" s="133">
        <f t="shared" si="80"/>
        <v>0</v>
      </c>
      <c r="I88" s="133">
        <f t="shared" ref="I88:M88" si="81">$D88*I$79</f>
        <v>0</v>
      </c>
      <c r="J88" s="133">
        <f t="shared" si="81"/>
        <v>0</v>
      </c>
      <c r="K88" s="133">
        <f t="shared" si="81"/>
        <v>0</v>
      </c>
      <c r="L88" s="133">
        <f t="shared" si="81"/>
        <v>0</v>
      </c>
      <c r="M88" s="133">
        <f t="shared" si="81"/>
        <v>0</v>
      </c>
      <c r="N88" s="134">
        <f t="shared" ref="N88:N91" si="84">SUM(G88:L88)</f>
        <v>0</v>
      </c>
      <c r="O88" s="6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</row>
    <row r="89" ht="17.25" customHeight="1">
      <c r="A89" s="22"/>
      <c r="B89" s="169"/>
      <c r="C89" s="130" t="s">
        <v>30</v>
      </c>
      <c r="D89" s="140">
        <v>333.34</v>
      </c>
      <c r="E89" s="136"/>
      <c r="F89" s="73"/>
      <c r="G89" s="133">
        <f t="shared" ref="G89:H89" si="82">$D89*G88</f>
        <v>0</v>
      </c>
      <c r="H89" s="133">
        <f t="shared" si="82"/>
        <v>0</v>
      </c>
      <c r="I89" s="229">
        <f t="shared" ref="I89:M89" si="83">$D89*I$79</f>
        <v>166.67</v>
      </c>
      <c r="J89" s="133">
        <f t="shared" si="83"/>
        <v>0</v>
      </c>
      <c r="K89" s="133">
        <f t="shared" si="83"/>
        <v>0</v>
      </c>
      <c r="L89" s="133">
        <f t="shared" si="83"/>
        <v>0</v>
      </c>
      <c r="M89" s="133">
        <f t="shared" si="83"/>
        <v>0</v>
      </c>
      <c r="N89" s="134">
        <f t="shared" si="84"/>
        <v>166.67</v>
      </c>
      <c r="O89" s="296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  <c r="AA89" s="177"/>
    </row>
    <row r="90" ht="17.25" customHeight="1">
      <c r="A90" s="22"/>
      <c r="B90" s="169"/>
      <c r="C90" s="130" t="s">
        <v>31</v>
      </c>
      <c r="D90" s="140">
        <v>333.34</v>
      </c>
      <c r="E90" s="136"/>
      <c r="F90" s="73"/>
      <c r="G90" s="133">
        <f t="shared" ref="G90:H90" si="85">$D90*G89</f>
        <v>0</v>
      </c>
      <c r="H90" s="133">
        <f t="shared" si="85"/>
        <v>0</v>
      </c>
      <c r="I90" s="133">
        <f t="shared" ref="I90:M90" si="86">$D90*I$79</f>
        <v>166.67</v>
      </c>
      <c r="J90" s="133">
        <f t="shared" si="86"/>
        <v>0</v>
      </c>
      <c r="K90" s="133">
        <f t="shared" si="86"/>
        <v>0</v>
      </c>
      <c r="L90" s="133">
        <f t="shared" si="86"/>
        <v>0</v>
      </c>
      <c r="M90" s="133">
        <f t="shared" si="86"/>
        <v>0</v>
      </c>
      <c r="N90" s="134">
        <f t="shared" si="84"/>
        <v>166.67</v>
      </c>
      <c r="O90" s="6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  <c r="AA90" s="177"/>
    </row>
    <row r="91" ht="17.25" customHeight="1">
      <c r="A91" s="22"/>
      <c r="B91" s="169"/>
      <c r="C91" s="130" t="s">
        <v>32</v>
      </c>
      <c r="D91" s="297">
        <v>333.34</v>
      </c>
      <c r="E91" s="228">
        <v>0.0</v>
      </c>
      <c r="F91" s="73"/>
      <c r="G91" s="133">
        <f t="shared" ref="G91:H91" si="87">$D91*G90</f>
        <v>0</v>
      </c>
      <c r="H91" s="133">
        <f t="shared" si="87"/>
        <v>0</v>
      </c>
      <c r="I91" s="133">
        <f t="shared" ref="I91:M91" si="88">$D91*I$79</f>
        <v>166.67</v>
      </c>
      <c r="J91" s="133">
        <f t="shared" si="88"/>
        <v>0</v>
      </c>
      <c r="K91" s="133">
        <f t="shared" si="88"/>
        <v>0</v>
      </c>
      <c r="L91" s="133">
        <f t="shared" si="88"/>
        <v>0</v>
      </c>
      <c r="M91" s="133">
        <f t="shared" si="88"/>
        <v>0</v>
      </c>
      <c r="N91" s="134">
        <f t="shared" si="84"/>
        <v>166.67</v>
      </c>
      <c r="O91" s="6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  <c r="AA91" s="177"/>
    </row>
    <row r="92" ht="17.25" customHeight="1">
      <c r="A92" s="22"/>
      <c r="B92" s="169"/>
      <c r="C92" s="143" t="s">
        <v>33</v>
      </c>
      <c r="D92" s="149">
        <f>SUBTOTAL(9,D80:D91)</f>
        <v>1550.02</v>
      </c>
      <c r="E92" s="145">
        <f>SUM(E80:E91)</f>
        <v>0</v>
      </c>
      <c r="F92" s="73"/>
      <c r="G92" s="291">
        <f t="shared" ref="G92:M92" si="89">SUM(G80:G91)</f>
        <v>0</v>
      </c>
      <c r="H92" s="291">
        <f t="shared" si="89"/>
        <v>0</v>
      </c>
      <c r="I92" s="291">
        <f t="shared" si="89"/>
        <v>775.01</v>
      </c>
      <c r="J92" s="291">
        <f t="shared" si="89"/>
        <v>0</v>
      </c>
      <c r="K92" s="291">
        <f t="shared" si="89"/>
        <v>0</v>
      </c>
      <c r="L92" s="291">
        <f t="shared" si="89"/>
        <v>0</v>
      </c>
      <c r="M92" s="291">
        <f t="shared" si="89"/>
        <v>0</v>
      </c>
      <c r="N92" s="185">
        <f>D92-SUM(G92:M92)</f>
        <v>775.01</v>
      </c>
      <c r="O92" s="6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</row>
    <row r="93" ht="17.25" customHeight="1">
      <c r="A93" s="64"/>
      <c r="B93" s="175"/>
      <c r="C93" s="148" t="s">
        <v>52</v>
      </c>
      <c r="D93" s="149">
        <f>D92-SUM(G92:M92)</f>
        <v>775.01</v>
      </c>
      <c r="E93" s="170"/>
      <c r="F93" s="73"/>
      <c r="G93" s="231"/>
      <c r="H93" s="231"/>
      <c r="I93" s="231"/>
      <c r="J93" s="231"/>
      <c r="K93" s="231"/>
      <c r="L93" s="231"/>
      <c r="M93" s="231"/>
      <c r="N93" s="298"/>
      <c r="O93" s="6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  <c r="AA93" s="177"/>
    </row>
    <row r="94" ht="13.5" customHeight="1">
      <c r="A94" s="218"/>
      <c r="B94" s="218"/>
      <c r="C94" s="218"/>
      <c r="D94" s="218"/>
      <c r="E94" s="117"/>
      <c r="F94" s="218"/>
      <c r="G94" s="218"/>
      <c r="H94" s="218"/>
      <c r="I94" s="218"/>
      <c r="J94" s="218"/>
      <c r="K94" s="218"/>
      <c r="L94" s="218"/>
      <c r="M94" s="218"/>
      <c r="N94" s="218"/>
      <c r="O94" s="218"/>
      <c r="P94" s="218"/>
      <c r="Q94" s="218"/>
      <c r="R94" s="218"/>
      <c r="S94" s="218"/>
      <c r="T94" s="218"/>
      <c r="U94" s="218"/>
      <c r="V94" s="218"/>
      <c r="W94" s="218"/>
      <c r="X94" s="218"/>
      <c r="Y94" s="218"/>
      <c r="Z94" s="218"/>
      <c r="AA94" s="218"/>
    </row>
    <row r="95" ht="13.5" customHeight="1">
      <c r="A95" s="218"/>
      <c r="B95" s="218"/>
      <c r="C95" s="218"/>
      <c r="D95" s="218"/>
      <c r="E95" s="117"/>
      <c r="F95" s="218"/>
      <c r="G95" s="218"/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8"/>
    </row>
    <row r="96" ht="15.75" customHeight="1">
      <c r="A96" s="177"/>
      <c r="B96" s="235"/>
      <c r="C96" s="159" t="s">
        <v>19</v>
      </c>
      <c r="D96" s="159" t="s">
        <v>64</v>
      </c>
      <c r="E96" s="160" t="s">
        <v>45</v>
      </c>
      <c r="F96" s="299"/>
      <c r="G96" s="162">
        <v>0.0</v>
      </c>
      <c r="H96" s="162">
        <v>0.0</v>
      </c>
      <c r="I96" s="162">
        <v>0.5</v>
      </c>
      <c r="J96" s="162">
        <v>0.0</v>
      </c>
      <c r="K96" s="162">
        <v>0.0</v>
      </c>
      <c r="L96" s="162">
        <v>0.0</v>
      </c>
      <c r="M96" s="162">
        <v>0.0</v>
      </c>
      <c r="N96" s="295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  <c r="AA96" s="177"/>
    </row>
    <row r="97" ht="15.0" customHeight="1">
      <c r="A97" s="164">
        <v>47.0</v>
      </c>
      <c r="B97" s="286" t="s">
        <v>70</v>
      </c>
      <c r="C97" s="166" t="s">
        <v>21</v>
      </c>
      <c r="D97" s="140"/>
      <c r="E97" s="136"/>
      <c r="F97" s="299"/>
      <c r="G97" s="133">
        <f t="shared" ref="G97:M97" si="90">$D97*G$96</f>
        <v>0</v>
      </c>
      <c r="H97" s="133">
        <f t="shared" si="90"/>
        <v>0</v>
      </c>
      <c r="I97" s="133">
        <f t="shared" si="90"/>
        <v>0</v>
      </c>
      <c r="J97" s="133">
        <f t="shared" si="90"/>
        <v>0</v>
      </c>
      <c r="K97" s="133">
        <f t="shared" si="90"/>
        <v>0</v>
      </c>
      <c r="L97" s="133">
        <f t="shared" si="90"/>
        <v>0</v>
      </c>
      <c r="M97" s="133">
        <f t="shared" si="90"/>
        <v>0</v>
      </c>
      <c r="N97" s="134">
        <f t="shared" ref="N97:N101" si="92">SUM(G97:L97)</f>
        <v>0</v>
      </c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</row>
    <row r="98" ht="15.0" customHeight="1">
      <c r="A98" s="22"/>
      <c r="B98" s="169"/>
      <c r="C98" s="130" t="s">
        <v>22</v>
      </c>
      <c r="D98" s="140"/>
      <c r="E98" s="136"/>
      <c r="F98" s="299"/>
      <c r="G98" s="133">
        <f t="shared" ref="G98:M98" si="91">$D98*G$96</f>
        <v>0</v>
      </c>
      <c r="H98" s="133">
        <f t="shared" si="91"/>
        <v>0</v>
      </c>
      <c r="I98" s="133">
        <f t="shared" si="91"/>
        <v>0</v>
      </c>
      <c r="J98" s="133">
        <f t="shared" si="91"/>
        <v>0</v>
      </c>
      <c r="K98" s="133">
        <f t="shared" si="91"/>
        <v>0</v>
      </c>
      <c r="L98" s="133">
        <f t="shared" si="91"/>
        <v>0</v>
      </c>
      <c r="M98" s="133">
        <f t="shared" si="91"/>
        <v>0</v>
      </c>
      <c r="N98" s="134">
        <f t="shared" si="92"/>
        <v>0</v>
      </c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  <c r="AA98" s="177"/>
    </row>
    <row r="99" ht="15.0" customHeight="1">
      <c r="A99" s="22"/>
      <c r="B99" s="169"/>
      <c r="C99" s="130" t="s">
        <v>23</v>
      </c>
      <c r="D99" s="140"/>
      <c r="E99" s="136"/>
      <c r="F99" s="299"/>
      <c r="G99" s="133">
        <f t="shared" ref="G99:M99" si="93">$D99*G$96</f>
        <v>0</v>
      </c>
      <c r="H99" s="133">
        <f t="shared" si="93"/>
        <v>0</v>
      </c>
      <c r="I99" s="133">
        <f t="shared" si="93"/>
        <v>0</v>
      </c>
      <c r="J99" s="133">
        <f t="shared" si="93"/>
        <v>0</v>
      </c>
      <c r="K99" s="133">
        <f t="shared" si="93"/>
        <v>0</v>
      </c>
      <c r="L99" s="133">
        <f t="shared" si="93"/>
        <v>0</v>
      </c>
      <c r="M99" s="133">
        <f t="shared" si="93"/>
        <v>0</v>
      </c>
      <c r="N99" s="134">
        <f t="shared" si="92"/>
        <v>0</v>
      </c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  <c r="AA99" s="177"/>
    </row>
    <row r="100" ht="15.0" customHeight="1">
      <c r="A100" s="22"/>
      <c r="B100" s="169"/>
      <c r="C100" s="130" t="s">
        <v>24</v>
      </c>
      <c r="D100" s="140"/>
      <c r="E100" s="136"/>
      <c r="F100" s="299"/>
      <c r="G100" s="133">
        <f t="shared" ref="G100:M100" si="94">$D100*G$96</f>
        <v>0</v>
      </c>
      <c r="H100" s="133">
        <f t="shared" si="94"/>
        <v>0</v>
      </c>
      <c r="I100" s="133">
        <f t="shared" si="94"/>
        <v>0</v>
      </c>
      <c r="J100" s="133">
        <f t="shared" si="94"/>
        <v>0</v>
      </c>
      <c r="K100" s="133">
        <f t="shared" si="94"/>
        <v>0</v>
      </c>
      <c r="L100" s="133">
        <f t="shared" si="94"/>
        <v>0</v>
      </c>
      <c r="M100" s="133">
        <f t="shared" si="94"/>
        <v>0</v>
      </c>
      <c r="N100" s="134">
        <f t="shared" si="92"/>
        <v>0</v>
      </c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  <c r="AA100" s="177"/>
    </row>
    <row r="101" ht="15.0" customHeight="1">
      <c r="A101" s="22"/>
      <c r="B101" s="169"/>
      <c r="C101" s="130" t="s">
        <v>25</v>
      </c>
      <c r="D101" s="140"/>
      <c r="E101" s="136"/>
      <c r="F101" s="299"/>
      <c r="G101" s="133">
        <f t="shared" ref="G101:M101" si="95">$D101*G$96</f>
        <v>0</v>
      </c>
      <c r="H101" s="133">
        <f t="shared" si="95"/>
        <v>0</v>
      </c>
      <c r="I101" s="133">
        <f t="shared" si="95"/>
        <v>0</v>
      </c>
      <c r="J101" s="133">
        <f t="shared" si="95"/>
        <v>0</v>
      </c>
      <c r="K101" s="133">
        <f t="shared" si="95"/>
        <v>0</v>
      </c>
      <c r="L101" s="133">
        <f t="shared" si="95"/>
        <v>0</v>
      </c>
      <c r="M101" s="133">
        <f t="shared" si="95"/>
        <v>0</v>
      </c>
      <c r="N101" s="134">
        <f t="shared" si="92"/>
        <v>0</v>
      </c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  <c r="AA101" s="177"/>
    </row>
    <row r="102" ht="15.0" customHeight="1">
      <c r="A102" s="22"/>
      <c r="B102" s="169"/>
      <c r="C102" s="130" t="s">
        <v>26</v>
      </c>
      <c r="D102" s="140"/>
      <c r="E102" s="136"/>
      <c r="F102" s="299"/>
      <c r="G102" s="133">
        <f t="shared" ref="G102:M102" si="96">$D102*G$96</f>
        <v>0</v>
      </c>
      <c r="H102" s="133">
        <f t="shared" si="96"/>
        <v>0</v>
      </c>
      <c r="I102" s="133">
        <f t="shared" si="96"/>
        <v>0</v>
      </c>
      <c r="J102" s="133">
        <f t="shared" si="96"/>
        <v>0</v>
      </c>
      <c r="K102" s="133">
        <f t="shared" si="96"/>
        <v>0</v>
      </c>
      <c r="L102" s="133">
        <f t="shared" si="96"/>
        <v>0</v>
      </c>
      <c r="M102" s="133">
        <f t="shared" si="96"/>
        <v>0</v>
      </c>
      <c r="N102" s="134">
        <f t="shared" ref="N102:N104" si="98">SUM(G102:K102)</f>
        <v>0</v>
      </c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  <c r="AA102" s="177"/>
    </row>
    <row r="103" ht="15.0" customHeight="1">
      <c r="A103" s="22"/>
      <c r="B103" s="169"/>
      <c r="C103" s="130" t="s">
        <v>27</v>
      </c>
      <c r="D103" s="140"/>
      <c r="E103" s="136"/>
      <c r="F103" s="299"/>
      <c r="G103" s="133">
        <f t="shared" ref="G103:M103" si="97">$D103*G$96</f>
        <v>0</v>
      </c>
      <c r="H103" s="133">
        <f t="shared" si="97"/>
        <v>0</v>
      </c>
      <c r="I103" s="133">
        <f t="shared" si="97"/>
        <v>0</v>
      </c>
      <c r="J103" s="133">
        <f t="shared" si="97"/>
        <v>0</v>
      </c>
      <c r="K103" s="133">
        <f t="shared" si="97"/>
        <v>0</v>
      </c>
      <c r="L103" s="133">
        <f t="shared" si="97"/>
        <v>0</v>
      </c>
      <c r="M103" s="133">
        <f t="shared" si="97"/>
        <v>0</v>
      </c>
      <c r="N103" s="134">
        <f t="shared" si="98"/>
        <v>0</v>
      </c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  <c r="AA103" s="177"/>
    </row>
    <row r="104" ht="15.0" customHeight="1">
      <c r="A104" s="22"/>
      <c r="B104" s="169"/>
      <c r="C104" s="130" t="s">
        <v>28</v>
      </c>
      <c r="D104" s="140"/>
      <c r="E104" s="136"/>
      <c r="F104" s="299"/>
      <c r="G104" s="133">
        <f t="shared" ref="G104:M104" si="99">$D104*G$96</f>
        <v>0</v>
      </c>
      <c r="H104" s="133">
        <f t="shared" si="99"/>
        <v>0</v>
      </c>
      <c r="I104" s="133">
        <f t="shared" si="99"/>
        <v>0</v>
      </c>
      <c r="J104" s="133">
        <f t="shared" si="99"/>
        <v>0</v>
      </c>
      <c r="K104" s="133">
        <f t="shared" si="99"/>
        <v>0</v>
      </c>
      <c r="L104" s="133">
        <f t="shared" si="99"/>
        <v>0</v>
      </c>
      <c r="M104" s="133">
        <f t="shared" si="99"/>
        <v>0</v>
      </c>
      <c r="N104" s="134">
        <f t="shared" si="98"/>
        <v>0</v>
      </c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  <c r="AA104" s="177"/>
    </row>
    <row r="105" ht="15.0" customHeight="1">
      <c r="A105" s="22"/>
      <c r="B105" s="169"/>
      <c r="C105" s="130" t="s">
        <v>29</v>
      </c>
      <c r="D105" s="140"/>
      <c r="E105" s="136"/>
      <c r="F105" s="299"/>
      <c r="G105" s="133">
        <f t="shared" ref="G105:M105" si="100">$D105*G$96</f>
        <v>0</v>
      </c>
      <c r="H105" s="133">
        <f t="shared" si="100"/>
        <v>0</v>
      </c>
      <c r="I105" s="133">
        <f t="shared" si="100"/>
        <v>0</v>
      </c>
      <c r="J105" s="133">
        <f t="shared" si="100"/>
        <v>0</v>
      </c>
      <c r="K105" s="133">
        <f t="shared" si="100"/>
        <v>0</v>
      </c>
      <c r="L105" s="133">
        <f t="shared" si="100"/>
        <v>0</v>
      </c>
      <c r="M105" s="133">
        <f t="shared" si="100"/>
        <v>0</v>
      </c>
      <c r="N105" s="134">
        <f t="shared" ref="N105:N108" si="102">SUM(G105:L105)</f>
        <v>0</v>
      </c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  <c r="AA105" s="177"/>
    </row>
    <row r="106" ht="15.0" customHeight="1">
      <c r="A106" s="22"/>
      <c r="B106" s="169"/>
      <c r="C106" s="130" t="s">
        <v>30</v>
      </c>
      <c r="D106" s="140">
        <v>450.0</v>
      </c>
      <c r="E106" s="136"/>
      <c r="F106" s="299"/>
      <c r="G106" s="133">
        <f t="shared" ref="G106:M106" si="101">$D106*G$96</f>
        <v>0</v>
      </c>
      <c r="H106" s="133">
        <f t="shared" si="101"/>
        <v>0</v>
      </c>
      <c r="I106" s="133">
        <f t="shared" si="101"/>
        <v>225</v>
      </c>
      <c r="J106" s="133">
        <f t="shared" si="101"/>
        <v>0</v>
      </c>
      <c r="K106" s="133">
        <f t="shared" si="101"/>
        <v>0</v>
      </c>
      <c r="L106" s="133">
        <f t="shared" si="101"/>
        <v>0</v>
      </c>
      <c r="M106" s="133">
        <f t="shared" si="101"/>
        <v>0</v>
      </c>
      <c r="N106" s="134">
        <f t="shared" si="102"/>
        <v>225</v>
      </c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</row>
    <row r="107" ht="15.0" customHeight="1">
      <c r="A107" s="22"/>
      <c r="B107" s="169"/>
      <c r="C107" s="130" t="s">
        <v>31</v>
      </c>
      <c r="D107" s="140">
        <v>450.0</v>
      </c>
      <c r="E107" s="136"/>
      <c r="F107" s="299"/>
      <c r="G107" s="133">
        <f t="shared" ref="G107:M107" si="103">$D107*G$96</f>
        <v>0</v>
      </c>
      <c r="H107" s="133">
        <f t="shared" si="103"/>
        <v>0</v>
      </c>
      <c r="I107" s="133">
        <f t="shared" si="103"/>
        <v>225</v>
      </c>
      <c r="J107" s="133">
        <f t="shared" si="103"/>
        <v>0</v>
      </c>
      <c r="K107" s="133">
        <f t="shared" si="103"/>
        <v>0</v>
      </c>
      <c r="L107" s="133">
        <f t="shared" si="103"/>
        <v>0</v>
      </c>
      <c r="M107" s="133">
        <f t="shared" si="103"/>
        <v>0</v>
      </c>
      <c r="N107" s="134">
        <f t="shared" si="102"/>
        <v>225</v>
      </c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  <c r="AA107" s="177"/>
    </row>
    <row r="108" ht="15.0" customHeight="1">
      <c r="A108" s="22"/>
      <c r="B108" s="169"/>
      <c r="C108" s="130" t="s">
        <v>32</v>
      </c>
      <c r="D108" s="297">
        <v>450.0</v>
      </c>
      <c r="E108" s="228">
        <v>0.0</v>
      </c>
      <c r="F108" s="299"/>
      <c r="G108" s="133">
        <f t="shared" ref="G108:M108" si="104">$D108*G$96</f>
        <v>0</v>
      </c>
      <c r="H108" s="133">
        <f t="shared" si="104"/>
        <v>0</v>
      </c>
      <c r="I108" s="133">
        <f t="shared" si="104"/>
        <v>225</v>
      </c>
      <c r="J108" s="133">
        <f t="shared" si="104"/>
        <v>0</v>
      </c>
      <c r="K108" s="133">
        <f t="shared" si="104"/>
        <v>0</v>
      </c>
      <c r="L108" s="133">
        <f t="shared" si="104"/>
        <v>0</v>
      </c>
      <c r="M108" s="133">
        <f t="shared" si="104"/>
        <v>0</v>
      </c>
      <c r="N108" s="134">
        <f t="shared" si="102"/>
        <v>225</v>
      </c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  <c r="AA108" s="177"/>
    </row>
    <row r="109" ht="15.0" customHeight="1">
      <c r="A109" s="22"/>
      <c r="B109" s="169"/>
      <c r="C109" s="143" t="s">
        <v>33</v>
      </c>
      <c r="D109" s="149">
        <f>SUBTOTAL(9,D97:D108)</f>
        <v>1350</v>
      </c>
      <c r="E109" s="145">
        <f>SUM(E97:E108)</f>
        <v>0</v>
      </c>
      <c r="F109" s="299"/>
      <c r="G109" s="146">
        <f t="shared" ref="G109:M109" si="105">SUM(G97:G108)</f>
        <v>0</v>
      </c>
      <c r="H109" s="146">
        <f t="shared" si="105"/>
        <v>0</v>
      </c>
      <c r="I109" s="146">
        <f t="shared" si="105"/>
        <v>675</v>
      </c>
      <c r="J109" s="146">
        <f t="shared" si="105"/>
        <v>0</v>
      </c>
      <c r="K109" s="146">
        <f t="shared" si="105"/>
        <v>0</v>
      </c>
      <c r="L109" s="146">
        <f t="shared" si="105"/>
        <v>0</v>
      </c>
      <c r="M109" s="146">
        <f t="shared" si="105"/>
        <v>0</v>
      </c>
      <c r="N109" s="185">
        <f>D109-SUM(G109:M109)</f>
        <v>675</v>
      </c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  <c r="AA109" s="177"/>
    </row>
    <row r="110" ht="15.0" customHeight="1">
      <c r="A110" s="64"/>
      <c r="B110" s="175"/>
      <c r="C110" s="148" t="s">
        <v>52</v>
      </c>
      <c r="D110" s="149">
        <f>D109-SUM(G109:M109)</f>
        <v>675</v>
      </c>
      <c r="E110" s="6"/>
      <c r="F110" s="299"/>
      <c r="G110" s="150"/>
      <c r="H110" s="150"/>
      <c r="I110" s="150"/>
      <c r="J110" s="150"/>
      <c r="K110" s="150"/>
      <c r="L110" s="150"/>
      <c r="M110" s="150"/>
      <c r="N110" s="300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  <c r="AA110" s="177"/>
    </row>
    <row r="111" ht="13.5" customHeight="1">
      <c r="A111" s="218"/>
      <c r="B111" s="218"/>
      <c r="C111" s="218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218"/>
      <c r="W111" s="218"/>
      <c r="X111" s="218"/>
      <c r="Y111" s="218"/>
      <c r="Z111" s="218"/>
      <c r="AA111" s="218"/>
    </row>
    <row r="112" ht="12.75" customHeight="1">
      <c r="A112" s="218"/>
      <c r="B112" s="218"/>
      <c r="C112" s="218"/>
      <c r="D112" s="218"/>
      <c r="E112" s="218"/>
      <c r="F112" s="218"/>
      <c r="G112" s="218"/>
      <c r="H112" s="218"/>
      <c r="I112" s="218"/>
      <c r="J112" s="218"/>
      <c r="K112" s="218"/>
      <c r="L112" s="218"/>
      <c r="M112" s="218"/>
      <c r="N112" s="218"/>
      <c r="O112" s="218"/>
      <c r="P112" s="218"/>
      <c r="Q112" s="218"/>
      <c r="R112" s="218"/>
      <c r="S112" s="218"/>
      <c r="T112" s="218"/>
      <c r="U112" s="218"/>
      <c r="V112" s="218"/>
      <c r="W112" s="218"/>
      <c r="X112" s="218"/>
      <c r="Y112" s="218"/>
      <c r="Z112" s="218"/>
      <c r="AA112" s="218"/>
    </row>
    <row r="113" ht="15.75" customHeight="1">
      <c r="A113" s="177"/>
      <c r="B113" s="235"/>
      <c r="C113" s="159" t="s">
        <v>19</v>
      </c>
      <c r="D113" s="159" t="s">
        <v>64</v>
      </c>
      <c r="E113" s="160" t="s">
        <v>45</v>
      </c>
      <c r="F113" s="299"/>
      <c r="G113" s="162">
        <v>0.0</v>
      </c>
      <c r="H113" s="162">
        <v>0.0</v>
      </c>
      <c r="I113" s="162">
        <v>0.0</v>
      </c>
      <c r="J113" s="162">
        <v>0.0</v>
      </c>
      <c r="K113" s="162">
        <v>0.5</v>
      </c>
      <c r="L113" s="162">
        <v>0.0</v>
      </c>
      <c r="M113" s="162">
        <v>0.0</v>
      </c>
      <c r="N113" s="295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  <c r="AA113" s="177"/>
    </row>
    <row r="114" ht="15.75" customHeight="1">
      <c r="A114" s="164">
        <v>60.0</v>
      </c>
      <c r="B114" s="286" t="s">
        <v>71</v>
      </c>
      <c r="C114" s="166" t="s">
        <v>21</v>
      </c>
      <c r="D114" s="140"/>
      <c r="E114" s="136"/>
      <c r="F114" s="299"/>
      <c r="G114" s="133">
        <f t="shared" ref="G114:M114" si="106">$D114*G$113</f>
        <v>0</v>
      </c>
      <c r="H114" s="133">
        <f t="shared" si="106"/>
        <v>0</v>
      </c>
      <c r="I114" s="133">
        <f t="shared" si="106"/>
        <v>0</v>
      </c>
      <c r="J114" s="133">
        <f t="shared" si="106"/>
        <v>0</v>
      </c>
      <c r="K114" s="133">
        <f t="shared" si="106"/>
        <v>0</v>
      </c>
      <c r="L114" s="133">
        <f t="shared" si="106"/>
        <v>0</v>
      </c>
      <c r="M114" s="133">
        <f t="shared" si="106"/>
        <v>0</v>
      </c>
      <c r="N114" s="134">
        <f t="shared" ref="N114:N118" si="108">SUM(G114:L114)</f>
        <v>0</v>
      </c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  <c r="AA114" s="177"/>
    </row>
    <row r="115" ht="15.75" customHeight="1">
      <c r="A115" s="22"/>
      <c r="B115" s="169"/>
      <c r="C115" s="130" t="s">
        <v>22</v>
      </c>
      <c r="D115" s="140"/>
      <c r="E115" s="136"/>
      <c r="F115" s="299"/>
      <c r="G115" s="133">
        <f t="shared" ref="G115:M115" si="107">$D115*G$113</f>
        <v>0</v>
      </c>
      <c r="H115" s="133">
        <f t="shared" si="107"/>
        <v>0</v>
      </c>
      <c r="I115" s="133">
        <f t="shared" si="107"/>
        <v>0</v>
      </c>
      <c r="J115" s="133">
        <f t="shared" si="107"/>
        <v>0</v>
      </c>
      <c r="K115" s="133">
        <f t="shared" si="107"/>
        <v>0</v>
      </c>
      <c r="L115" s="133">
        <f t="shared" si="107"/>
        <v>0</v>
      </c>
      <c r="M115" s="133">
        <f t="shared" si="107"/>
        <v>0</v>
      </c>
      <c r="N115" s="134">
        <f t="shared" si="108"/>
        <v>0</v>
      </c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  <c r="AA115" s="177"/>
    </row>
    <row r="116" ht="15.75" customHeight="1">
      <c r="A116" s="22"/>
      <c r="B116" s="169"/>
      <c r="C116" s="130" t="s">
        <v>23</v>
      </c>
      <c r="D116" s="140"/>
      <c r="E116" s="136"/>
      <c r="F116" s="299"/>
      <c r="G116" s="133">
        <f t="shared" ref="G116:M116" si="109">$D116*G$113</f>
        <v>0</v>
      </c>
      <c r="H116" s="133">
        <f t="shared" si="109"/>
        <v>0</v>
      </c>
      <c r="I116" s="133">
        <f t="shared" si="109"/>
        <v>0</v>
      </c>
      <c r="J116" s="133">
        <f t="shared" si="109"/>
        <v>0</v>
      </c>
      <c r="K116" s="133">
        <f t="shared" si="109"/>
        <v>0</v>
      </c>
      <c r="L116" s="133">
        <f t="shared" si="109"/>
        <v>0</v>
      </c>
      <c r="M116" s="133">
        <f t="shared" si="109"/>
        <v>0</v>
      </c>
      <c r="N116" s="134">
        <f t="shared" si="108"/>
        <v>0</v>
      </c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  <c r="AA116" s="177"/>
    </row>
    <row r="117" ht="15.75" customHeight="1">
      <c r="A117" s="22"/>
      <c r="B117" s="169"/>
      <c r="C117" s="130" t="s">
        <v>24</v>
      </c>
      <c r="D117" s="140"/>
      <c r="E117" s="136"/>
      <c r="F117" s="299"/>
      <c r="G117" s="133">
        <f t="shared" ref="G117:M117" si="110">$D117*G$113</f>
        <v>0</v>
      </c>
      <c r="H117" s="133">
        <f t="shared" si="110"/>
        <v>0</v>
      </c>
      <c r="I117" s="133">
        <f t="shared" si="110"/>
        <v>0</v>
      </c>
      <c r="J117" s="133">
        <f t="shared" si="110"/>
        <v>0</v>
      </c>
      <c r="K117" s="133">
        <f t="shared" si="110"/>
        <v>0</v>
      </c>
      <c r="L117" s="133">
        <f t="shared" si="110"/>
        <v>0</v>
      </c>
      <c r="M117" s="133">
        <f t="shared" si="110"/>
        <v>0</v>
      </c>
      <c r="N117" s="134">
        <f t="shared" si="108"/>
        <v>0</v>
      </c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  <c r="AA117" s="177"/>
    </row>
    <row r="118" ht="15.75" customHeight="1">
      <c r="A118" s="22"/>
      <c r="B118" s="169"/>
      <c r="C118" s="130" t="s">
        <v>25</v>
      </c>
      <c r="D118" s="140"/>
      <c r="E118" s="136"/>
      <c r="F118" s="299"/>
      <c r="G118" s="133">
        <f t="shared" ref="G118:M118" si="111">$D118*G$113</f>
        <v>0</v>
      </c>
      <c r="H118" s="133">
        <f t="shared" si="111"/>
        <v>0</v>
      </c>
      <c r="I118" s="133">
        <f t="shared" si="111"/>
        <v>0</v>
      </c>
      <c r="J118" s="133">
        <f t="shared" si="111"/>
        <v>0</v>
      </c>
      <c r="K118" s="133">
        <f t="shared" si="111"/>
        <v>0</v>
      </c>
      <c r="L118" s="133">
        <f t="shared" si="111"/>
        <v>0</v>
      </c>
      <c r="M118" s="133">
        <f t="shared" si="111"/>
        <v>0</v>
      </c>
      <c r="N118" s="134">
        <f t="shared" si="108"/>
        <v>0</v>
      </c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  <c r="AA118" s="177"/>
    </row>
    <row r="119" ht="15.75" customHeight="1">
      <c r="A119" s="22"/>
      <c r="B119" s="169"/>
      <c r="C119" s="130" t="s">
        <v>26</v>
      </c>
      <c r="D119" s="140"/>
      <c r="E119" s="136"/>
      <c r="F119" s="299" t="s">
        <v>72</v>
      </c>
      <c r="G119" s="133">
        <f t="shared" ref="G119:M119" si="112">$D119*G$113</f>
        <v>0</v>
      </c>
      <c r="H119" s="133">
        <f t="shared" si="112"/>
        <v>0</v>
      </c>
      <c r="I119" s="133">
        <f t="shared" si="112"/>
        <v>0</v>
      </c>
      <c r="J119" s="133">
        <f t="shared" si="112"/>
        <v>0</v>
      </c>
      <c r="K119" s="133">
        <f t="shared" si="112"/>
        <v>0</v>
      </c>
      <c r="L119" s="133">
        <f t="shared" si="112"/>
        <v>0</v>
      </c>
      <c r="M119" s="133">
        <f t="shared" si="112"/>
        <v>0</v>
      </c>
      <c r="N119" s="134">
        <f t="shared" ref="N119:N121" si="114">SUM(G119:K119)</f>
        <v>0</v>
      </c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  <c r="AA119" s="177"/>
    </row>
    <row r="120" ht="15.75" customHeight="1">
      <c r="A120" s="22"/>
      <c r="B120" s="169"/>
      <c r="C120" s="130" t="s">
        <v>27</v>
      </c>
      <c r="D120" s="140"/>
      <c r="E120" s="136"/>
      <c r="F120" s="299"/>
      <c r="G120" s="133">
        <f t="shared" ref="G120:M120" si="113">$D120*G$113</f>
        <v>0</v>
      </c>
      <c r="H120" s="133">
        <f t="shared" si="113"/>
        <v>0</v>
      </c>
      <c r="I120" s="133">
        <f t="shared" si="113"/>
        <v>0</v>
      </c>
      <c r="J120" s="133">
        <f t="shared" si="113"/>
        <v>0</v>
      </c>
      <c r="K120" s="133">
        <f t="shared" si="113"/>
        <v>0</v>
      </c>
      <c r="L120" s="133">
        <f t="shared" si="113"/>
        <v>0</v>
      </c>
      <c r="M120" s="133">
        <f t="shared" si="113"/>
        <v>0</v>
      </c>
      <c r="N120" s="134">
        <f t="shared" si="114"/>
        <v>0</v>
      </c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  <c r="AA120" s="177"/>
    </row>
    <row r="121" ht="15.75" customHeight="1">
      <c r="A121" s="22"/>
      <c r="B121" s="169"/>
      <c r="C121" s="130" t="s">
        <v>28</v>
      </c>
      <c r="D121" s="140"/>
      <c r="E121" s="136"/>
      <c r="F121" s="299"/>
      <c r="G121" s="133">
        <f t="shared" ref="G121:M121" si="115">$D121*G$113</f>
        <v>0</v>
      </c>
      <c r="H121" s="133">
        <f t="shared" si="115"/>
        <v>0</v>
      </c>
      <c r="I121" s="133">
        <f t="shared" si="115"/>
        <v>0</v>
      </c>
      <c r="J121" s="133">
        <f t="shared" si="115"/>
        <v>0</v>
      </c>
      <c r="K121" s="133">
        <f t="shared" si="115"/>
        <v>0</v>
      </c>
      <c r="L121" s="133">
        <f t="shared" si="115"/>
        <v>0</v>
      </c>
      <c r="M121" s="133">
        <f t="shared" si="115"/>
        <v>0</v>
      </c>
      <c r="N121" s="134">
        <f t="shared" si="114"/>
        <v>0</v>
      </c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  <c r="AA121" s="177"/>
    </row>
    <row r="122" ht="15.75" customHeight="1">
      <c r="A122" s="22"/>
      <c r="B122" s="169"/>
      <c r="C122" s="130" t="s">
        <v>29</v>
      </c>
      <c r="D122" s="140"/>
      <c r="E122" s="136"/>
      <c r="F122" s="299"/>
      <c r="G122" s="133">
        <f t="shared" ref="G122:M122" si="116">$D122*G$113</f>
        <v>0</v>
      </c>
      <c r="H122" s="133">
        <f t="shared" si="116"/>
        <v>0</v>
      </c>
      <c r="I122" s="133">
        <f t="shared" si="116"/>
        <v>0</v>
      </c>
      <c r="J122" s="133">
        <f t="shared" si="116"/>
        <v>0</v>
      </c>
      <c r="K122" s="133">
        <f t="shared" si="116"/>
        <v>0</v>
      </c>
      <c r="L122" s="133">
        <f t="shared" si="116"/>
        <v>0</v>
      </c>
      <c r="M122" s="133">
        <f t="shared" si="116"/>
        <v>0</v>
      </c>
      <c r="N122" s="134">
        <f t="shared" ref="N122:N125" si="118">SUM(G122:L122)</f>
        <v>0</v>
      </c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  <c r="AA122" s="177"/>
    </row>
    <row r="123" ht="15.75" customHeight="1">
      <c r="A123" s="22"/>
      <c r="B123" s="169"/>
      <c r="C123" s="130" t="s">
        <v>30</v>
      </c>
      <c r="D123" s="140"/>
      <c r="E123" s="136"/>
      <c r="F123" s="299"/>
      <c r="G123" s="133">
        <f t="shared" ref="G123:M123" si="117">$D123*G$113</f>
        <v>0</v>
      </c>
      <c r="H123" s="133">
        <f t="shared" si="117"/>
        <v>0</v>
      </c>
      <c r="I123" s="133">
        <f t="shared" si="117"/>
        <v>0</v>
      </c>
      <c r="J123" s="133">
        <f t="shared" si="117"/>
        <v>0</v>
      </c>
      <c r="K123" s="133">
        <f t="shared" si="117"/>
        <v>0</v>
      </c>
      <c r="L123" s="133">
        <f t="shared" si="117"/>
        <v>0</v>
      </c>
      <c r="M123" s="133">
        <f t="shared" si="117"/>
        <v>0</v>
      </c>
      <c r="N123" s="134">
        <f t="shared" si="118"/>
        <v>0</v>
      </c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  <c r="AA123" s="177"/>
    </row>
    <row r="124" ht="15.75" customHeight="1">
      <c r="A124" s="22"/>
      <c r="B124" s="169"/>
      <c r="C124" s="130" t="s">
        <v>31</v>
      </c>
      <c r="D124" s="140">
        <v>543.33</v>
      </c>
      <c r="E124" s="228"/>
      <c r="F124" s="299"/>
      <c r="G124" s="133">
        <f t="shared" ref="G124:M124" si="119">$D124*G$113</f>
        <v>0</v>
      </c>
      <c r="H124" s="133">
        <f t="shared" si="119"/>
        <v>0</v>
      </c>
      <c r="I124" s="133">
        <f t="shared" si="119"/>
        <v>0</v>
      </c>
      <c r="J124" s="133">
        <f t="shared" si="119"/>
        <v>0</v>
      </c>
      <c r="K124" s="133">
        <f t="shared" si="119"/>
        <v>271.665</v>
      </c>
      <c r="L124" s="133">
        <f t="shared" si="119"/>
        <v>0</v>
      </c>
      <c r="M124" s="133">
        <f t="shared" si="119"/>
        <v>0</v>
      </c>
      <c r="N124" s="134">
        <f t="shared" si="118"/>
        <v>271.665</v>
      </c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  <c r="AA124" s="177"/>
    </row>
    <row r="125" ht="15.75" customHeight="1">
      <c r="A125" s="22"/>
      <c r="B125" s="169"/>
      <c r="C125" s="130" t="s">
        <v>32</v>
      </c>
      <c r="D125" s="297">
        <v>543.33</v>
      </c>
      <c r="E125" s="228">
        <v>0.0</v>
      </c>
      <c r="F125" s="299"/>
      <c r="G125" s="133">
        <f t="shared" ref="G125:M125" si="120">$D125*G$113</f>
        <v>0</v>
      </c>
      <c r="H125" s="133">
        <f t="shared" si="120"/>
        <v>0</v>
      </c>
      <c r="I125" s="133">
        <f t="shared" si="120"/>
        <v>0</v>
      </c>
      <c r="J125" s="133">
        <f t="shared" si="120"/>
        <v>0</v>
      </c>
      <c r="K125" s="133">
        <f t="shared" si="120"/>
        <v>271.665</v>
      </c>
      <c r="L125" s="133">
        <f t="shared" si="120"/>
        <v>0</v>
      </c>
      <c r="M125" s="133">
        <f t="shared" si="120"/>
        <v>0</v>
      </c>
      <c r="N125" s="134">
        <f t="shared" si="118"/>
        <v>271.665</v>
      </c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  <c r="AA125" s="177"/>
    </row>
    <row r="126" ht="15.75" customHeight="1">
      <c r="A126" s="22"/>
      <c r="B126" s="169"/>
      <c r="C126" s="143" t="s">
        <v>33</v>
      </c>
      <c r="D126" s="144">
        <f>SUBTOTAL(9,D114:D125)</f>
        <v>1086.66</v>
      </c>
      <c r="E126" s="145">
        <f>SUM(E114:E125)</f>
        <v>0</v>
      </c>
      <c r="F126" s="299"/>
      <c r="G126" s="146">
        <f t="shared" ref="G126:M126" si="121">SUM(G114:G125)</f>
        <v>0</v>
      </c>
      <c r="H126" s="146">
        <f t="shared" si="121"/>
        <v>0</v>
      </c>
      <c r="I126" s="146">
        <f t="shared" si="121"/>
        <v>0</v>
      </c>
      <c r="J126" s="146">
        <f t="shared" si="121"/>
        <v>0</v>
      </c>
      <c r="K126" s="146">
        <f t="shared" si="121"/>
        <v>543.33</v>
      </c>
      <c r="L126" s="146">
        <f t="shared" si="121"/>
        <v>0</v>
      </c>
      <c r="M126" s="146">
        <f t="shared" si="121"/>
        <v>0</v>
      </c>
      <c r="N126" s="185">
        <f>D126-SUM(G126:M126)</f>
        <v>543.33</v>
      </c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  <c r="AA126" s="177"/>
    </row>
    <row r="127" ht="15.75" customHeight="1">
      <c r="A127" s="64"/>
      <c r="B127" s="175"/>
      <c r="C127" s="148" t="s">
        <v>52</v>
      </c>
      <c r="D127" s="149">
        <f>D126-SUM(G126:M126)</f>
        <v>543.33</v>
      </c>
      <c r="E127" s="150"/>
      <c r="F127" s="299"/>
      <c r="G127" s="234"/>
      <c r="H127" s="234"/>
      <c r="I127" s="234"/>
      <c r="J127" s="234"/>
      <c r="K127" s="234"/>
      <c r="L127" s="234"/>
      <c r="M127" s="234"/>
      <c r="N127" s="280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  <c r="AA127" s="177"/>
    </row>
    <row r="128" ht="12.75" customHeight="1">
      <c r="A128" s="177"/>
      <c r="B128" s="177"/>
      <c r="C128" s="177"/>
      <c r="D128" s="177"/>
      <c r="E128" s="6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  <c r="AA128" s="177"/>
    </row>
    <row r="129" ht="12.75" customHeight="1">
      <c r="A129" s="177"/>
      <c r="B129" s="177"/>
      <c r="C129" s="177"/>
      <c r="D129" s="301" t="s">
        <v>63</v>
      </c>
      <c r="E129" s="302"/>
      <c r="F129" s="302"/>
      <c r="G129" s="303">
        <f t="shared" ref="G129:M129" si="122">SUM(G126+G109+G92+G75+G58+G41+G24)</f>
        <v>793.75</v>
      </c>
      <c r="H129" s="303">
        <f t="shared" si="122"/>
        <v>1447.837083</v>
      </c>
      <c r="I129" s="303">
        <f t="shared" si="122"/>
        <v>2068.76</v>
      </c>
      <c r="J129" s="303">
        <f t="shared" si="122"/>
        <v>0</v>
      </c>
      <c r="K129" s="303">
        <f t="shared" si="122"/>
        <v>543.33</v>
      </c>
      <c r="L129" s="303">
        <f t="shared" si="122"/>
        <v>829.087083</v>
      </c>
      <c r="M129" s="303">
        <f t="shared" si="122"/>
        <v>0</v>
      </c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  <c r="AA129" s="177"/>
    </row>
    <row r="130" ht="12.75" customHeight="1">
      <c r="A130" s="177"/>
      <c r="B130" s="177"/>
      <c r="C130" s="177"/>
      <c r="D130" s="177"/>
      <c r="E130" s="6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  <c r="AA130" s="177"/>
    </row>
    <row r="131" ht="12.75" customHeight="1">
      <c r="A131" s="177"/>
      <c r="B131" s="177"/>
      <c r="C131" s="177"/>
      <c r="D131" s="177"/>
      <c r="E131" s="6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  <c r="AA131" s="177"/>
    </row>
    <row r="132" ht="12.75" customHeight="1">
      <c r="A132" s="177"/>
      <c r="B132" s="177"/>
      <c r="C132" s="177"/>
      <c r="D132" s="177"/>
      <c r="E132" s="6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  <c r="AA132" s="177"/>
    </row>
    <row r="133" ht="12.75" customHeight="1">
      <c r="A133" s="177"/>
      <c r="B133" s="177"/>
      <c r="C133" s="177"/>
      <c r="D133" s="177"/>
      <c r="E133" s="6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  <c r="AA133" s="177"/>
    </row>
    <row r="134" ht="12.75" customHeight="1">
      <c r="A134" s="177"/>
      <c r="B134" s="177"/>
      <c r="C134" s="177"/>
      <c r="D134" s="177"/>
      <c r="E134" s="6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  <c r="AA134" s="177"/>
    </row>
    <row r="135" ht="12.75" customHeight="1">
      <c r="A135" s="177"/>
      <c r="B135" s="177"/>
      <c r="C135" s="177"/>
      <c r="D135" s="177"/>
      <c r="E135" s="6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  <c r="AA135" s="177"/>
    </row>
    <row r="136" ht="12.75" customHeight="1">
      <c r="A136" s="177"/>
      <c r="B136" s="177"/>
      <c r="C136" s="177"/>
      <c r="D136" s="177"/>
      <c r="E136" s="6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  <c r="AA136" s="177"/>
    </row>
    <row r="137" ht="12.75" customHeight="1">
      <c r="A137" s="177"/>
      <c r="B137" s="177"/>
      <c r="C137" s="177"/>
      <c r="D137" s="177"/>
      <c r="E137" s="6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  <c r="AA137" s="177"/>
    </row>
    <row r="138" ht="12.75" customHeight="1">
      <c r="A138" s="177"/>
      <c r="B138" s="177"/>
      <c r="C138" s="177"/>
      <c r="D138" s="177"/>
      <c r="E138" s="6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  <c r="AA138" s="177"/>
    </row>
    <row r="139" ht="12.75" customHeight="1">
      <c r="A139" s="177"/>
      <c r="B139" s="177"/>
      <c r="C139" s="177"/>
      <c r="D139" s="177"/>
      <c r="E139" s="6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  <c r="AA139" s="177"/>
    </row>
    <row r="140" ht="12.75" customHeight="1">
      <c r="A140" s="177"/>
      <c r="B140" s="177"/>
      <c r="C140" s="177"/>
      <c r="D140" s="177"/>
      <c r="E140" s="6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  <c r="AA140" s="177"/>
    </row>
    <row r="141" ht="12.75" customHeight="1">
      <c r="A141" s="177"/>
      <c r="B141" s="177"/>
      <c r="C141" s="177"/>
      <c r="D141" s="177"/>
      <c r="E141" s="6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  <c r="AA141" s="177"/>
    </row>
    <row r="142" ht="12.75" customHeight="1">
      <c r="A142" s="177"/>
      <c r="B142" s="177"/>
      <c r="C142" s="177"/>
      <c r="D142" s="177"/>
      <c r="E142" s="6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  <c r="AA142" s="177"/>
    </row>
    <row r="143" ht="12.75" customHeight="1">
      <c r="A143" s="177"/>
      <c r="B143" s="177"/>
      <c r="C143" s="177"/>
      <c r="D143" s="177"/>
      <c r="E143" s="6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  <c r="AA143" s="177"/>
    </row>
    <row r="144" ht="12.75" customHeight="1">
      <c r="A144" s="177"/>
      <c r="B144" s="177"/>
      <c r="C144" s="177"/>
      <c r="D144" s="177"/>
      <c r="E144" s="6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  <c r="AA144" s="177"/>
    </row>
    <row r="145" ht="12.75" customHeight="1">
      <c r="A145" s="177"/>
      <c r="B145" s="177"/>
      <c r="C145" s="177"/>
      <c r="D145" s="177"/>
      <c r="E145" s="6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  <c r="AA145" s="177"/>
    </row>
    <row r="146" ht="12.75" customHeight="1">
      <c r="A146" s="177"/>
      <c r="B146" s="177"/>
      <c r="C146" s="177"/>
      <c r="D146" s="177"/>
      <c r="E146" s="6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  <c r="AA146" s="177"/>
    </row>
    <row r="147" ht="12.75" customHeight="1">
      <c r="A147" s="177"/>
      <c r="B147" s="177"/>
      <c r="C147" s="177"/>
      <c r="D147" s="177"/>
      <c r="E147" s="6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  <c r="AA147" s="177"/>
    </row>
    <row r="148" ht="12.75" customHeight="1">
      <c r="A148" s="177"/>
      <c r="B148" s="177"/>
      <c r="C148" s="177"/>
      <c r="D148" s="177"/>
      <c r="E148" s="6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  <c r="AA148" s="177"/>
    </row>
    <row r="149" ht="12.75" customHeight="1">
      <c r="A149" s="177"/>
      <c r="B149" s="177"/>
      <c r="C149" s="177"/>
      <c r="D149" s="177"/>
      <c r="E149" s="6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  <c r="AA149" s="177"/>
    </row>
    <row r="150" ht="12.75" customHeight="1">
      <c r="A150" s="177"/>
      <c r="B150" s="177"/>
      <c r="C150" s="177"/>
      <c r="D150" s="177"/>
      <c r="E150" s="6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  <c r="AA150" s="177"/>
    </row>
    <row r="151" ht="12.75" customHeight="1">
      <c r="A151" s="177"/>
      <c r="B151" s="177"/>
      <c r="C151" s="177"/>
      <c r="D151" s="177"/>
      <c r="E151" s="6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  <c r="AA151" s="177"/>
    </row>
    <row r="152" ht="12.75" customHeight="1">
      <c r="A152" s="177"/>
      <c r="B152" s="177"/>
      <c r="C152" s="177"/>
      <c r="D152" s="177"/>
      <c r="E152" s="6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  <c r="AA152" s="177"/>
    </row>
    <row r="153" ht="12.75" customHeight="1">
      <c r="A153" s="177"/>
      <c r="B153" s="177"/>
      <c r="C153" s="177"/>
      <c r="D153" s="177"/>
      <c r="E153" s="6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  <c r="AA153" s="177"/>
    </row>
    <row r="154" ht="12.75" customHeight="1">
      <c r="A154" s="177"/>
      <c r="B154" s="177"/>
      <c r="C154" s="177"/>
      <c r="D154" s="177"/>
      <c r="E154" s="6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  <c r="AA154" s="177"/>
    </row>
    <row r="155" ht="12.75" customHeight="1">
      <c r="A155" s="177"/>
      <c r="B155" s="177"/>
      <c r="C155" s="177"/>
      <c r="D155" s="177"/>
      <c r="E155" s="6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  <c r="AA155" s="177"/>
    </row>
    <row r="156" ht="12.75" customHeight="1">
      <c r="A156" s="177"/>
      <c r="B156" s="177"/>
      <c r="C156" s="177"/>
      <c r="D156" s="177"/>
      <c r="E156" s="6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  <c r="AA156" s="177"/>
    </row>
    <row r="157" ht="12.75" customHeight="1">
      <c r="A157" s="177"/>
      <c r="B157" s="177"/>
      <c r="C157" s="177"/>
      <c r="D157" s="177"/>
      <c r="E157" s="6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  <c r="AA157" s="177"/>
    </row>
    <row r="158" ht="12.75" customHeight="1">
      <c r="A158" s="177"/>
      <c r="B158" s="177"/>
      <c r="C158" s="177"/>
      <c r="D158" s="177"/>
      <c r="E158" s="6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  <c r="AA158" s="177"/>
    </row>
    <row r="159" ht="12.75" customHeight="1">
      <c r="A159" s="177"/>
      <c r="B159" s="177"/>
      <c r="C159" s="177"/>
      <c r="D159" s="177"/>
      <c r="E159" s="6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  <c r="AA159" s="177"/>
    </row>
    <row r="160" ht="12.75" customHeight="1">
      <c r="A160" s="177"/>
      <c r="B160" s="177"/>
      <c r="C160" s="177"/>
      <c r="D160" s="177"/>
      <c r="E160" s="6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  <c r="AA160" s="177"/>
    </row>
    <row r="161" ht="12.75" customHeight="1">
      <c r="A161" s="177"/>
      <c r="B161" s="177"/>
      <c r="C161" s="177"/>
      <c r="D161" s="177"/>
      <c r="E161" s="6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  <c r="AA161" s="177"/>
    </row>
    <row r="162" ht="12.75" customHeight="1">
      <c r="A162" s="177"/>
      <c r="B162" s="177"/>
      <c r="C162" s="177"/>
      <c r="D162" s="177"/>
      <c r="E162" s="6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  <c r="AA162" s="177"/>
    </row>
    <row r="163" ht="12.75" customHeight="1">
      <c r="A163" s="177"/>
      <c r="B163" s="177"/>
      <c r="C163" s="177"/>
      <c r="D163" s="177"/>
      <c r="E163" s="6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  <c r="AA163" s="177"/>
    </row>
    <row r="164" ht="12.75" customHeight="1">
      <c r="A164" s="177"/>
      <c r="B164" s="177"/>
      <c r="C164" s="177"/>
      <c r="D164" s="177"/>
      <c r="E164" s="6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  <c r="AA164" s="177"/>
    </row>
    <row r="165" ht="12.75" customHeight="1">
      <c r="A165" s="177"/>
      <c r="B165" s="177"/>
      <c r="C165" s="177"/>
      <c r="D165" s="177"/>
      <c r="E165" s="6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  <c r="AA165" s="177"/>
    </row>
    <row r="166" ht="12.75" customHeight="1">
      <c r="A166" s="177"/>
      <c r="B166" s="177"/>
      <c r="C166" s="177"/>
      <c r="D166" s="177"/>
      <c r="E166" s="6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  <c r="AA166" s="177"/>
    </row>
    <row r="167" ht="12.75" customHeight="1">
      <c r="A167" s="177"/>
      <c r="B167" s="177"/>
      <c r="C167" s="177"/>
      <c r="D167" s="177"/>
      <c r="E167" s="6"/>
      <c r="F167" s="177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  <c r="AA167" s="177"/>
    </row>
    <row r="168" ht="12.75" customHeight="1">
      <c r="A168" s="177"/>
      <c r="B168" s="177"/>
      <c r="C168" s="177"/>
      <c r="D168" s="177"/>
      <c r="E168" s="6"/>
      <c r="F168" s="177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  <c r="AA168" s="177"/>
    </row>
    <row r="169" ht="12.75" customHeight="1">
      <c r="A169" s="177"/>
      <c r="B169" s="177"/>
      <c r="C169" s="177"/>
      <c r="D169" s="177"/>
      <c r="E169" s="6"/>
      <c r="F169" s="177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  <c r="AA169" s="177"/>
    </row>
    <row r="170" ht="12.75" customHeight="1">
      <c r="A170" s="177"/>
      <c r="B170" s="177"/>
      <c r="C170" s="177"/>
      <c r="D170" s="177"/>
      <c r="E170" s="6"/>
      <c r="F170" s="177"/>
      <c r="G170" s="177"/>
      <c r="H170" s="177"/>
      <c r="I170" s="177"/>
      <c r="J170" s="177"/>
      <c r="K170" s="177"/>
      <c r="L170" s="177"/>
      <c r="M170" s="177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  <c r="AA170" s="177"/>
    </row>
    <row r="171" ht="12.75" customHeight="1">
      <c r="A171" s="177"/>
      <c r="B171" s="177"/>
      <c r="C171" s="177"/>
      <c r="D171" s="177"/>
      <c r="E171" s="6"/>
      <c r="F171" s="177"/>
      <c r="G171" s="177"/>
      <c r="H171" s="177"/>
      <c r="I171" s="177"/>
      <c r="J171" s="177"/>
      <c r="K171" s="177"/>
      <c r="L171" s="177"/>
      <c r="M171" s="177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Y171" s="177"/>
      <c r="Z171" s="177"/>
      <c r="AA171" s="177"/>
    </row>
    <row r="172" ht="12.75" customHeight="1">
      <c r="A172" s="177"/>
      <c r="B172" s="177"/>
      <c r="C172" s="177"/>
      <c r="D172" s="177"/>
      <c r="E172" s="6"/>
      <c r="F172" s="177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  <c r="AA172" s="177"/>
    </row>
    <row r="173" ht="12.75" customHeight="1">
      <c r="A173" s="177"/>
      <c r="B173" s="177"/>
      <c r="C173" s="177"/>
      <c r="D173" s="177"/>
      <c r="E173" s="6"/>
      <c r="F173" s="177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  <c r="AA173" s="177"/>
    </row>
    <row r="174" ht="12.75" customHeight="1">
      <c r="A174" s="177"/>
      <c r="B174" s="177"/>
      <c r="C174" s="177"/>
      <c r="D174" s="177"/>
      <c r="E174" s="6"/>
      <c r="F174" s="177"/>
      <c r="G174" s="177"/>
      <c r="H174" s="177"/>
      <c r="I174" s="177"/>
      <c r="J174" s="177"/>
      <c r="K174" s="177"/>
      <c r="L174" s="177"/>
      <c r="M174" s="177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  <c r="AA174" s="177"/>
    </row>
    <row r="175" ht="12.75" customHeight="1">
      <c r="A175" s="177"/>
      <c r="B175" s="177"/>
      <c r="C175" s="177"/>
      <c r="D175" s="177"/>
      <c r="E175" s="6"/>
      <c r="F175" s="177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  <c r="AA175" s="177"/>
    </row>
    <row r="176" ht="12.75" customHeight="1">
      <c r="A176" s="177"/>
      <c r="B176" s="177"/>
      <c r="C176" s="177"/>
      <c r="D176" s="177"/>
      <c r="E176" s="6"/>
      <c r="F176" s="177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  <c r="AA176" s="177"/>
    </row>
    <row r="177" ht="12.75" customHeight="1">
      <c r="A177" s="177"/>
      <c r="B177" s="177"/>
      <c r="C177" s="177"/>
      <c r="D177" s="177"/>
      <c r="E177" s="6"/>
      <c r="F177" s="177"/>
      <c r="G177" s="177"/>
      <c r="H177" s="177"/>
      <c r="I177" s="177"/>
      <c r="J177" s="177"/>
      <c r="K177" s="177"/>
      <c r="L177" s="177"/>
      <c r="M177" s="177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  <c r="AA177" s="177"/>
    </row>
    <row r="178" ht="12.75" customHeight="1">
      <c r="A178" s="177"/>
      <c r="B178" s="177"/>
      <c r="C178" s="177"/>
      <c r="D178" s="177"/>
      <c r="E178" s="6"/>
      <c r="F178" s="177"/>
      <c r="G178" s="177"/>
      <c r="H178" s="177"/>
      <c r="I178" s="177"/>
      <c r="J178" s="177"/>
      <c r="K178" s="177"/>
      <c r="L178" s="177"/>
      <c r="M178" s="177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  <c r="AA178" s="177"/>
    </row>
    <row r="179" ht="12.75" customHeight="1">
      <c r="A179" s="177"/>
      <c r="B179" s="177"/>
      <c r="C179" s="177"/>
      <c r="D179" s="177"/>
      <c r="E179" s="6"/>
      <c r="F179" s="177"/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  <c r="AA179" s="177"/>
    </row>
    <row r="180" ht="12.75" customHeight="1">
      <c r="A180" s="177"/>
      <c r="B180" s="177"/>
      <c r="C180" s="177"/>
      <c r="D180" s="177"/>
      <c r="E180" s="6"/>
      <c r="F180" s="177"/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  <c r="AA180" s="177"/>
    </row>
    <row r="181" ht="12.75" customHeight="1">
      <c r="A181" s="177"/>
      <c r="B181" s="177"/>
      <c r="C181" s="177"/>
      <c r="D181" s="177"/>
      <c r="E181" s="6"/>
      <c r="F181" s="177"/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  <c r="AA181" s="177"/>
    </row>
    <row r="182" ht="12.75" customHeight="1">
      <c r="A182" s="177"/>
      <c r="B182" s="177"/>
      <c r="C182" s="177"/>
      <c r="D182" s="177"/>
      <c r="E182" s="6"/>
      <c r="F182" s="177"/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  <c r="AA182" s="177"/>
    </row>
    <row r="183" ht="12.75" customHeight="1">
      <c r="A183" s="177"/>
      <c r="B183" s="177"/>
      <c r="C183" s="177"/>
      <c r="D183" s="177"/>
      <c r="E183" s="6"/>
      <c r="F183" s="177"/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  <c r="AA183" s="177"/>
    </row>
    <row r="184" ht="12.75" customHeight="1">
      <c r="A184" s="177"/>
      <c r="B184" s="177"/>
      <c r="C184" s="177"/>
      <c r="D184" s="177"/>
      <c r="E184" s="6"/>
      <c r="F184" s="177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  <c r="AA184" s="177"/>
    </row>
    <row r="185" ht="12.75" customHeight="1">
      <c r="A185" s="177"/>
      <c r="B185" s="177"/>
      <c r="C185" s="177"/>
      <c r="D185" s="177"/>
      <c r="E185" s="6"/>
      <c r="F185" s="177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  <c r="AA185" s="177"/>
    </row>
    <row r="186" ht="12.75" customHeight="1">
      <c r="A186" s="177"/>
      <c r="B186" s="177"/>
      <c r="C186" s="177"/>
      <c r="D186" s="177"/>
      <c r="E186" s="6"/>
      <c r="F186" s="177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  <c r="AA186" s="177"/>
    </row>
    <row r="187" ht="12.75" customHeight="1">
      <c r="A187" s="177"/>
      <c r="B187" s="177"/>
      <c r="C187" s="177"/>
      <c r="D187" s="177"/>
      <c r="E187" s="6"/>
      <c r="F187" s="177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  <c r="AA187" s="177"/>
    </row>
    <row r="188" ht="12.75" customHeight="1">
      <c r="A188" s="177"/>
      <c r="B188" s="177"/>
      <c r="C188" s="177"/>
      <c r="D188" s="177"/>
      <c r="E188" s="6"/>
      <c r="F188" s="177"/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  <c r="AA188" s="177"/>
    </row>
    <row r="189" ht="12.75" customHeight="1">
      <c r="A189" s="177"/>
      <c r="B189" s="177"/>
      <c r="C189" s="177"/>
      <c r="D189" s="177"/>
      <c r="E189" s="6"/>
      <c r="F189" s="177"/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  <c r="AA189" s="177"/>
    </row>
    <row r="190" ht="12.75" customHeight="1">
      <c r="A190" s="177"/>
      <c r="B190" s="177"/>
      <c r="C190" s="177"/>
      <c r="D190" s="177"/>
      <c r="E190" s="6"/>
      <c r="F190" s="177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  <c r="AA190" s="177"/>
    </row>
    <row r="191" ht="12.75" customHeight="1">
      <c r="A191" s="177"/>
      <c r="B191" s="177"/>
      <c r="C191" s="177"/>
      <c r="D191" s="177"/>
      <c r="E191" s="6"/>
      <c r="F191" s="177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  <c r="AA191" s="177"/>
    </row>
    <row r="192" ht="12.75" customHeight="1">
      <c r="A192" s="177"/>
      <c r="B192" s="177"/>
      <c r="C192" s="177"/>
      <c r="D192" s="177"/>
      <c r="E192" s="6"/>
      <c r="F192" s="177"/>
      <c r="G192" s="177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  <c r="AA192" s="177"/>
    </row>
    <row r="193" ht="12.75" customHeight="1">
      <c r="A193" s="177"/>
      <c r="B193" s="177"/>
      <c r="C193" s="177"/>
      <c r="D193" s="177"/>
      <c r="E193" s="6"/>
      <c r="F193" s="177"/>
      <c r="G193" s="177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  <c r="AA193" s="177"/>
    </row>
    <row r="194" ht="12.75" customHeight="1">
      <c r="A194" s="177"/>
      <c r="B194" s="177"/>
      <c r="C194" s="177"/>
      <c r="D194" s="177"/>
      <c r="E194" s="6"/>
      <c r="F194" s="177"/>
      <c r="G194" s="177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  <c r="AA194" s="177"/>
    </row>
    <row r="195" ht="12.75" customHeight="1">
      <c r="A195" s="177"/>
      <c r="B195" s="177"/>
      <c r="C195" s="177"/>
      <c r="D195" s="177"/>
      <c r="E195" s="6"/>
      <c r="F195" s="177"/>
      <c r="G195" s="177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  <c r="AA195" s="177"/>
    </row>
    <row r="196" ht="12.75" customHeight="1">
      <c r="A196" s="177"/>
      <c r="B196" s="177"/>
      <c r="C196" s="177"/>
      <c r="D196" s="177"/>
      <c r="E196" s="6"/>
      <c r="F196" s="177"/>
      <c r="G196" s="177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  <c r="AA196" s="177"/>
    </row>
    <row r="197" ht="12.75" customHeight="1">
      <c r="A197" s="177"/>
      <c r="B197" s="177"/>
      <c r="C197" s="177"/>
      <c r="D197" s="177"/>
      <c r="E197" s="6"/>
      <c r="F197" s="177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  <c r="AA197" s="177"/>
    </row>
    <row r="198" ht="12.75" customHeight="1">
      <c r="A198" s="177"/>
      <c r="B198" s="177"/>
      <c r="C198" s="177"/>
      <c r="D198" s="177"/>
      <c r="E198" s="6"/>
      <c r="F198" s="177"/>
      <c r="G198" s="177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  <c r="AA198" s="177"/>
    </row>
    <row r="199" ht="12.75" customHeight="1">
      <c r="A199" s="177"/>
      <c r="B199" s="177"/>
      <c r="C199" s="177"/>
      <c r="D199" s="177"/>
      <c r="E199" s="6"/>
      <c r="F199" s="177"/>
      <c r="G199" s="177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  <c r="AA199" s="177"/>
    </row>
    <row r="200" ht="12.75" customHeight="1">
      <c r="A200" s="177"/>
      <c r="B200" s="177"/>
      <c r="C200" s="177"/>
      <c r="D200" s="177"/>
      <c r="E200" s="6"/>
      <c r="F200" s="177"/>
      <c r="G200" s="177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  <c r="AA200" s="177"/>
    </row>
    <row r="201" ht="12.75" customHeight="1">
      <c r="A201" s="177"/>
      <c r="B201" s="177"/>
      <c r="C201" s="177"/>
      <c r="D201" s="177"/>
      <c r="E201" s="6"/>
      <c r="F201" s="177"/>
      <c r="G201" s="177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  <c r="AA201" s="177"/>
    </row>
    <row r="202" ht="12.75" customHeight="1">
      <c r="A202" s="177"/>
      <c r="B202" s="177"/>
      <c r="C202" s="177"/>
      <c r="D202" s="177"/>
      <c r="E202" s="6"/>
      <c r="F202" s="177"/>
      <c r="G202" s="177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  <c r="AA202" s="177"/>
    </row>
    <row r="203" ht="12.75" customHeight="1">
      <c r="A203" s="177"/>
      <c r="B203" s="177"/>
      <c r="C203" s="177"/>
      <c r="D203" s="177"/>
      <c r="E203" s="6"/>
      <c r="F203" s="177"/>
      <c r="G203" s="177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  <c r="AA203" s="177"/>
    </row>
    <row r="204" ht="12.75" customHeight="1">
      <c r="A204" s="177"/>
      <c r="B204" s="177"/>
      <c r="C204" s="177"/>
      <c r="D204" s="177"/>
      <c r="E204" s="6"/>
      <c r="F204" s="177"/>
      <c r="G204" s="177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  <c r="AA204" s="177"/>
    </row>
    <row r="205" ht="12.75" customHeight="1">
      <c r="A205" s="177"/>
      <c r="B205" s="177"/>
      <c r="C205" s="177"/>
      <c r="D205" s="177"/>
      <c r="E205" s="6"/>
      <c r="F205" s="177"/>
      <c r="G205" s="177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  <c r="AA205" s="177"/>
    </row>
    <row r="206" ht="12.75" customHeight="1">
      <c r="A206" s="177"/>
      <c r="B206" s="177"/>
      <c r="C206" s="177"/>
      <c r="D206" s="177"/>
      <c r="E206" s="6"/>
      <c r="F206" s="177"/>
      <c r="G206" s="177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  <c r="AA206" s="177"/>
    </row>
    <row r="207" ht="12.75" customHeight="1">
      <c r="A207" s="177"/>
      <c r="B207" s="177"/>
      <c r="C207" s="177"/>
      <c r="D207" s="177"/>
      <c r="E207" s="6"/>
      <c r="F207" s="177"/>
      <c r="G207" s="177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  <c r="AA207" s="177"/>
    </row>
    <row r="208" ht="12.75" customHeight="1">
      <c r="A208" s="177"/>
      <c r="B208" s="177"/>
      <c r="C208" s="177"/>
      <c r="D208" s="177"/>
      <c r="E208" s="6"/>
      <c r="F208" s="177"/>
      <c r="G208" s="177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  <c r="AA208" s="177"/>
    </row>
    <row r="209" ht="12.75" customHeight="1">
      <c r="A209" s="177"/>
      <c r="B209" s="177"/>
      <c r="C209" s="177"/>
      <c r="D209" s="177"/>
      <c r="E209" s="6"/>
      <c r="F209" s="177"/>
      <c r="G209" s="177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  <c r="AA209" s="177"/>
    </row>
    <row r="210" ht="12.75" customHeight="1">
      <c r="A210" s="177"/>
      <c r="B210" s="177"/>
      <c r="C210" s="177"/>
      <c r="D210" s="177"/>
      <c r="E210" s="6"/>
      <c r="F210" s="177"/>
      <c r="G210" s="177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  <c r="AA210" s="177"/>
    </row>
    <row r="211" ht="12.75" customHeight="1">
      <c r="A211" s="177"/>
      <c r="B211" s="177"/>
      <c r="C211" s="177"/>
      <c r="D211" s="177"/>
      <c r="E211" s="6"/>
      <c r="F211" s="177"/>
      <c r="G211" s="177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  <c r="AA211" s="177"/>
    </row>
    <row r="212" ht="12.75" customHeight="1">
      <c r="A212" s="177"/>
      <c r="B212" s="177"/>
      <c r="C212" s="177"/>
      <c r="D212" s="177"/>
      <c r="E212" s="6"/>
      <c r="F212" s="177"/>
      <c r="G212" s="177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  <c r="AA212" s="177"/>
    </row>
    <row r="213" ht="12.75" customHeight="1">
      <c r="A213" s="177"/>
      <c r="B213" s="177"/>
      <c r="C213" s="177"/>
      <c r="D213" s="177"/>
      <c r="E213" s="6"/>
      <c r="F213" s="177"/>
      <c r="G213" s="177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  <c r="AA213" s="177"/>
    </row>
    <row r="214" ht="12.75" customHeight="1">
      <c r="A214" s="177"/>
      <c r="B214" s="177"/>
      <c r="C214" s="177"/>
      <c r="D214" s="177"/>
      <c r="E214" s="6"/>
      <c r="F214" s="177"/>
      <c r="G214" s="177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  <c r="AA214" s="177"/>
    </row>
    <row r="215" ht="12.75" customHeight="1">
      <c r="A215" s="177"/>
      <c r="B215" s="177"/>
      <c r="C215" s="177"/>
      <c r="D215" s="177"/>
      <c r="E215" s="6"/>
      <c r="F215" s="177"/>
      <c r="G215" s="177"/>
      <c r="H215" s="177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  <c r="AA215" s="177"/>
    </row>
    <row r="216" ht="12.75" customHeight="1">
      <c r="A216" s="177"/>
      <c r="B216" s="177"/>
      <c r="C216" s="177"/>
      <c r="D216" s="177"/>
      <c r="E216" s="6"/>
      <c r="F216" s="177"/>
      <c r="G216" s="177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  <c r="AA216" s="177"/>
    </row>
    <row r="217" ht="12.75" customHeight="1">
      <c r="A217" s="177"/>
      <c r="B217" s="177"/>
      <c r="C217" s="177"/>
      <c r="D217" s="177"/>
      <c r="E217" s="6"/>
      <c r="F217" s="177"/>
      <c r="G217" s="177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  <c r="AA217" s="177"/>
    </row>
    <row r="218" ht="12.75" customHeight="1">
      <c r="A218" s="177"/>
      <c r="B218" s="177"/>
      <c r="C218" s="177"/>
      <c r="D218" s="177"/>
      <c r="E218" s="6"/>
      <c r="F218" s="177"/>
      <c r="G218" s="177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  <c r="AA218" s="177"/>
    </row>
    <row r="219" ht="12.75" customHeight="1">
      <c r="A219" s="177"/>
      <c r="B219" s="177"/>
      <c r="C219" s="177"/>
      <c r="D219" s="177"/>
      <c r="E219" s="6"/>
      <c r="F219" s="177"/>
      <c r="G219" s="177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  <c r="AA219" s="177"/>
    </row>
    <row r="220" ht="12.75" customHeight="1">
      <c r="A220" s="177"/>
      <c r="B220" s="177"/>
      <c r="C220" s="177"/>
      <c r="D220" s="177"/>
      <c r="E220" s="6"/>
      <c r="F220" s="177"/>
      <c r="G220" s="177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  <c r="AA220" s="177"/>
    </row>
    <row r="221" ht="12.75" customHeight="1">
      <c r="A221" s="177"/>
      <c r="B221" s="177"/>
      <c r="C221" s="177"/>
      <c r="D221" s="177"/>
      <c r="E221" s="6"/>
      <c r="F221" s="177"/>
      <c r="G221" s="177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  <c r="AA221" s="177"/>
    </row>
    <row r="222" ht="12.75" customHeight="1">
      <c r="A222" s="177"/>
      <c r="B222" s="177"/>
      <c r="C222" s="177"/>
      <c r="D222" s="177"/>
      <c r="E222" s="6"/>
      <c r="F222" s="177"/>
      <c r="G222" s="177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  <c r="AA222" s="177"/>
    </row>
    <row r="223" ht="12.75" customHeight="1">
      <c r="A223" s="177"/>
      <c r="B223" s="177"/>
      <c r="C223" s="177"/>
      <c r="D223" s="177"/>
      <c r="E223" s="6"/>
      <c r="F223" s="177"/>
      <c r="G223" s="177"/>
      <c r="H223" s="177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  <c r="AA223" s="177"/>
    </row>
    <row r="224" ht="12.75" customHeight="1">
      <c r="A224" s="177"/>
      <c r="B224" s="177"/>
      <c r="C224" s="177"/>
      <c r="D224" s="177"/>
      <c r="E224" s="6"/>
      <c r="F224" s="177"/>
      <c r="G224" s="177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  <c r="AA224" s="177"/>
    </row>
    <row r="225" ht="12.75" customHeight="1">
      <c r="A225" s="177"/>
      <c r="B225" s="177"/>
      <c r="C225" s="177"/>
      <c r="D225" s="177"/>
      <c r="E225" s="6"/>
      <c r="F225" s="177"/>
      <c r="G225" s="177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  <c r="AA225" s="177"/>
    </row>
    <row r="226" ht="12.75" customHeight="1">
      <c r="A226" s="177"/>
      <c r="B226" s="177"/>
      <c r="C226" s="177"/>
      <c r="D226" s="177"/>
      <c r="E226" s="6"/>
      <c r="F226" s="177"/>
      <c r="G226" s="177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  <c r="AA226" s="177"/>
    </row>
    <row r="227" ht="12.75" customHeight="1">
      <c r="A227" s="177"/>
      <c r="B227" s="177"/>
      <c r="C227" s="177"/>
      <c r="D227" s="177"/>
      <c r="E227" s="6"/>
      <c r="F227" s="177"/>
      <c r="G227" s="177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  <c r="AA227" s="177"/>
    </row>
    <row r="228" ht="12.75" customHeight="1">
      <c r="A228" s="177"/>
      <c r="B228" s="177"/>
      <c r="C228" s="177"/>
      <c r="D228" s="177"/>
      <c r="E228" s="6"/>
      <c r="F228" s="177"/>
      <c r="G228" s="177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  <c r="AA228" s="177"/>
    </row>
    <row r="229" ht="12.75" customHeight="1">
      <c r="A229" s="177"/>
      <c r="B229" s="177"/>
      <c r="C229" s="177"/>
      <c r="D229" s="177"/>
      <c r="E229" s="6"/>
      <c r="F229" s="177"/>
      <c r="G229" s="177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  <c r="AA229" s="177"/>
    </row>
    <row r="230" ht="12.75" customHeight="1">
      <c r="A230" s="177"/>
      <c r="B230" s="177"/>
      <c r="C230" s="177"/>
      <c r="D230" s="177"/>
      <c r="E230" s="6"/>
      <c r="F230" s="177"/>
      <c r="G230" s="177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  <c r="AA230" s="177"/>
    </row>
    <row r="231" ht="12.75" customHeight="1">
      <c r="A231" s="177"/>
      <c r="B231" s="177"/>
      <c r="C231" s="177"/>
      <c r="D231" s="177"/>
      <c r="E231" s="6"/>
      <c r="F231" s="177"/>
      <c r="G231" s="177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  <c r="AA231" s="177"/>
    </row>
    <row r="232" ht="12.75" customHeight="1">
      <c r="A232" s="177"/>
      <c r="B232" s="177"/>
      <c r="C232" s="177"/>
      <c r="D232" s="177"/>
      <c r="E232" s="6"/>
      <c r="F232" s="177"/>
      <c r="G232" s="177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  <c r="AA232" s="177"/>
    </row>
    <row r="233" ht="12.75" customHeight="1">
      <c r="A233" s="177"/>
      <c r="B233" s="177"/>
      <c r="C233" s="177"/>
      <c r="D233" s="177"/>
      <c r="E233" s="6"/>
      <c r="F233" s="177"/>
      <c r="G233" s="177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  <c r="AA233" s="177"/>
    </row>
    <row r="234" ht="12.75" customHeight="1">
      <c r="A234" s="177"/>
      <c r="B234" s="177"/>
      <c r="C234" s="177"/>
      <c r="D234" s="177"/>
      <c r="E234" s="6"/>
      <c r="F234" s="177"/>
      <c r="G234" s="177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  <c r="AA234" s="177"/>
    </row>
    <row r="235" ht="12.75" customHeight="1">
      <c r="A235" s="177"/>
      <c r="B235" s="177"/>
      <c r="C235" s="177"/>
      <c r="D235" s="177"/>
      <c r="E235" s="6"/>
      <c r="F235" s="177"/>
      <c r="G235" s="177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  <c r="AA235" s="177"/>
    </row>
    <row r="236" ht="12.75" customHeight="1">
      <c r="A236" s="177"/>
      <c r="B236" s="177"/>
      <c r="C236" s="177"/>
      <c r="D236" s="177"/>
      <c r="E236" s="6"/>
      <c r="F236" s="177"/>
      <c r="G236" s="177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  <c r="AA236" s="177"/>
    </row>
    <row r="237" ht="12.75" customHeight="1">
      <c r="A237" s="177"/>
      <c r="B237" s="177"/>
      <c r="C237" s="177"/>
      <c r="D237" s="177"/>
      <c r="E237" s="6"/>
      <c r="F237" s="177"/>
      <c r="G237" s="177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  <c r="AA237" s="177"/>
    </row>
    <row r="238" ht="12.75" customHeight="1">
      <c r="A238" s="177"/>
      <c r="B238" s="177"/>
      <c r="C238" s="177"/>
      <c r="D238" s="177"/>
      <c r="E238" s="6"/>
      <c r="F238" s="177"/>
      <c r="G238" s="177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  <c r="AA238" s="177"/>
    </row>
    <row r="239" ht="12.75" customHeight="1">
      <c r="A239" s="177"/>
      <c r="B239" s="177"/>
      <c r="C239" s="177"/>
      <c r="D239" s="177"/>
      <c r="E239" s="6"/>
      <c r="F239" s="177"/>
      <c r="G239" s="177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  <c r="AA239" s="177"/>
    </row>
    <row r="240" ht="12.75" customHeight="1">
      <c r="A240" s="177"/>
      <c r="B240" s="177"/>
      <c r="C240" s="177"/>
      <c r="D240" s="177"/>
      <c r="E240" s="6"/>
      <c r="F240" s="177"/>
      <c r="G240" s="177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  <c r="AA240" s="177"/>
    </row>
    <row r="241" ht="12.75" customHeight="1">
      <c r="A241" s="177"/>
      <c r="B241" s="177"/>
      <c r="C241" s="177"/>
      <c r="D241" s="177"/>
      <c r="E241" s="6"/>
      <c r="F241" s="177"/>
      <c r="G241" s="177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  <c r="AA241" s="177"/>
    </row>
    <row r="242" ht="12.75" customHeight="1">
      <c r="A242" s="177"/>
      <c r="B242" s="177"/>
      <c r="C242" s="177"/>
      <c r="D242" s="177"/>
      <c r="E242" s="6"/>
      <c r="F242" s="177"/>
      <c r="G242" s="177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  <c r="AA242" s="177"/>
    </row>
    <row r="243" ht="12.75" customHeight="1">
      <c r="A243" s="177"/>
      <c r="B243" s="177"/>
      <c r="C243" s="177"/>
      <c r="D243" s="177"/>
      <c r="E243" s="6"/>
      <c r="F243" s="177"/>
      <c r="G243" s="177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  <c r="AA243" s="177"/>
    </row>
    <row r="244" ht="12.75" customHeight="1">
      <c r="A244" s="177"/>
      <c r="B244" s="177"/>
      <c r="C244" s="177"/>
      <c r="D244" s="177"/>
      <c r="E244" s="6"/>
      <c r="F244" s="177"/>
      <c r="G244" s="177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  <c r="AA244" s="177"/>
    </row>
    <row r="245" ht="12.75" customHeight="1">
      <c r="A245" s="177"/>
      <c r="B245" s="177"/>
      <c r="C245" s="177"/>
      <c r="D245" s="177"/>
      <c r="E245" s="6"/>
      <c r="F245" s="177"/>
      <c r="G245" s="177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  <c r="AA245" s="177"/>
    </row>
    <row r="246" ht="12.75" customHeight="1">
      <c r="A246" s="177"/>
      <c r="B246" s="177"/>
      <c r="C246" s="177"/>
      <c r="D246" s="177"/>
      <c r="E246" s="6"/>
      <c r="F246" s="177"/>
      <c r="G246" s="177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  <c r="AA246" s="177"/>
    </row>
    <row r="247" ht="12.75" customHeight="1">
      <c r="A247" s="177"/>
      <c r="B247" s="177"/>
      <c r="C247" s="177"/>
      <c r="D247" s="177"/>
      <c r="E247" s="6"/>
      <c r="F247" s="177"/>
      <c r="G247" s="177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  <c r="AA247" s="177"/>
    </row>
    <row r="248" ht="12.75" customHeight="1">
      <c r="A248" s="177"/>
      <c r="B248" s="177"/>
      <c r="C248" s="177"/>
      <c r="D248" s="177"/>
      <c r="E248" s="6"/>
      <c r="F248" s="177"/>
      <c r="G248" s="177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  <c r="AA248" s="177"/>
    </row>
    <row r="249" ht="12.75" customHeight="1">
      <c r="A249" s="177"/>
      <c r="B249" s="177"/>
      <c r="C249" s="177"/>
      <c r="D249" s="177"/>
      <c r="E249" s="6"/>
      <c r="F249" s="177"/>
      <c r="G249" s="177"/>
      <c r="H249" s="177"/>
      <c r="I249" s="177"/>
      <c r="J249" s="177"/>
      <c r="K249" s="177"/>
      <c r="L249" s="177"/>
      <c r="M249" s="177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  <c r="AA249" s="177"/>
    </row>
    <row r="250" ht="12.75" customHeight="1">
      <c r="A250" s="177"/>
      <c r="B250" s="177"/>
      <c r="C250" s="177"/>
      <c r="D250" s="177"/>
      <c r="E250" s="6"/>
      <c r="F250" s="177"/>
      <c r="G250" s="177"/>
      <c r="H250" s="177"/>
      <c r="I250" s="177"/>
      <c r="J250" s="177"/>
      <c r="K250" s="177"/>
      <c r="L250" s="177"/>
      <c r="M250" s="177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  <c r="AA250" s="177"/>
    </row>
    <row r="251" ht="12.75" customHeight="1">
      <c r="A251" s="177"/>
      <c r="B251" s="177"/>
      <c r="C251" s="177"/>
      <c r="D251" s="177"/>
      <c r="E251" s="6"/>
      <c r="F251" s="177"/>
      <c r="G251" s="177"/>
      <c r="H251" s="177"/>
      <c r="I251" s="177"/>
      <c r="J251" s="177"/>
      <c r="K251" s="177"/>
      <c r="L251" s="177"/>
      <c r="M251" s="177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  <c r="AA251" s="177"/>
    </row>
    <row r="252" ht="12.75" customHeight="1">
      <c r="A252" s="177"/>
      <c r="B252" s="177"/>
      <c r="C252" s="177"/>
      <c r="D252" s="177"/>
      <c r="E252" s="6"/>
      <c r="F252" s="177"/>
      <c r="G252" s="177"/>
      <c r="H252" s="177"/>
      <c r="I252" s="177"/>
      <c r="J252" s="177"/>
      <c r="K252" s="177"/>
      <c r="L252" s="177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  <c r="AA252" s="177"/>
    </row>
    <row r="253" ht="12.75" customHeight="1">
      <c r="A253" s="177"/>
      <c r="B253" s="177"/>
      <c r="C253" s="177"/>
      <c r="D253" s="177"/>
      <c r="E253" s="6"/>
      <c r="F253" s="177"/>
      <c r="G253" s="177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  <c r="AA253" s="177"/>
    </row>
    <row r="254" ht="12.75" customHeight="1">
      <c r="A254" s="177"/>
      <c r="B254" s="177"/>
      <c r="C254" s="177"/>
      <c r="D254" s="177"/>
      <c r="E254" s="6"/>
      <c r="F254" s="177"/>
      <c r="G254" s="177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  <c r="AA254" s="177"/>
    </row>
    <row r="255" ht="12.75" customHeight="1">
      <c r="A255" s="177"/>
      <c r="B255" s="177"/>
      <c r="C255" s="177"/>
      <c r="D255" s="177"/>
      <c r="E255" s="6"/>
      <c r="F255" s="177"/>
      <c r="G255" s="177"/>
      <c r="H255" s="177"/>
      <c r="I255" s="177"/>
      <c r="J255" s="177"/>
      <c r="K255" s="177"/>
      <c r="L255" s="177"/>
      <c r="M255" s="177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  <c r="AA255" s="177"/>
    </row>
    <row r="256" ht="12.75" customHeight="1">
      <c r="A256" s="177"/>
      <c r="B256" s="177"/>
      <c r="C256" s="177"/>
      <c r="D256" s="177"/>
      <c r="E256" s="6"/>
      <c r="F256" s="177"/>
      <c r="G256" s="177"/>
      <c r="H256" s="177"/>
      <c r="I256" s="177"/>
      <c r="J256" s="177"/>
      <c r="K256" s="177"/>
      <c r="L256" s="177"/>
      <c r="M256" s="177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  <c r="AA256" s="177"/>
    </row>
    <row r="257" ht="12.75" customHeight="1">
      <c r="A257" s="177"/>
      <c r="B257" s="177"/>
      <c r="C257" s="177"/>
      <c r="D257" s="177"/>
      <c r="E257" s="6"/>
      <c r="F257" s="177"/>
      <c r="G257" s="177"/>
      <c r="H257" s="177"/>
      <c r="I257" s="177"/>
      <c r="J257" s="177"/>
      <c r="K257" s="177"/>
      <c r="L257" s="177"/>
      <c r="M257" s="177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  <c r="AA257" s="177"/>
    </row>
    <row r="258" ht="12.75" customHeight="1">
      <c r="A258" s="177"/>
      <c r="B258" s="177"/>
      <c r="C258" s="177"/>
      <c r="D258" s="177"/>
      <c r="E258" s="6"/>
      <c r="F258" s="177"/>
      <c r="G258" s="177"/>
      <c r="H258" s="177"/>
      <c r="I258" s="177"/>
      <c r="J258" s="177"/>
      <c r="K258" s="177"/>
      <c r="L258" s="177"/>
      <c r="M258" s="177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  <c r="AA258" s="177"/>
    </row>
    <row r="259" ht="12.75" customHeight="1">
      <c r="A259" s="177"/>
      <c r="B259" s="177"/>
      <c r="C259" s="177"/>
      <c r="D259" s="177"/>
      <c r="E259" s="6"/>
      <c r="F259" s="177"/>
      <c r="G259" s="177"/>
      <c r="H259" s="177"/>
      <c r="I259" s="177"/>
      <c r="J259" s="177"/>
      <c r="K259" s="177"/>
      <c r="L259" s="177"/>
      <c r="M259" s="177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  <c r="AA259" s="177"/>
    </row>
    <row r="260" ht="12.75" customHeight="1">
      <c r="A260" s="177"/>
      <c r="B260" s="177"/>
      <c r="C260" s="177"/>
      <c r="D260" s="177"/>
      <c r="E260" s="6"/>
      <c r="F260" s="177"/>
      <c r="G260" s="177"/>
      <c r="H260" s="177"/>
      <c r="I260" s="177"/>
      <c r="J260" s="177"/>
      <c r="K260" s="177"/>
      <c r="L260" s="177"/>
      <c r="M260" s="177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  <c r="AA260" s="177"/>
    </row>
    <row r="261" ht="12.75" customHeight="1">
      <c r="A261" s="177"/>
      <c r="B261" s="177"/>
      <c r="C261" s="177"/>
      <c r="D261" s="177"/>
      <c r="E261" s="6"/>
      <c r="F261" s="177"/>
      <c r="G261" s="177"/>
      <c r="H261" s="177"/>
      <c r="I261" s="177"/>
      <c r="J261" s="177"/>
      <c r="K261" s="177"/>
      <c r="L261" s="177"/>
      <c r="M261" s="177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  <c r="AA261" s="177"/>
    </row>
    <row r="262" ht="12.75" customHeight="1">
      <c r="A262" s="177"/>
      <c r="B262" s="177"/>
      <c r="C262" s="177"/>
      <c r="D262" s="177"/>
      <c r="E262" s="6"/>
      <c r="F262" s="177"/>
      <c r="G262" s="177"/>
      <c r="H262" s="177"/>
      <c r="I262" s="177"/>
      <c r="J262" s="177"/>
      <c r="K262" s="177"/>
      <c r="L262" s="177"/>
      <c r="M262" s="177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  <c r="AA262" s="177"/>
    </row>
    <row r="263" ht="12.75" customHeight="1">
      <c r="A263" s="177"/>
      <c r="B263" s="177"/>
      <c r="C263" s="177"/>
      <c r="D263" s="177"/>
      <c r="E263" s="6"/>
      <c r="F263" s="177"/>
      <c r="G263" s="177"/>
      <c r="H263" s="177"/>
      <c r="I263" s="177"/>
      <c r="J263" s="177"/>
      <c r="K263" s="177"/>
      <c r="L263" s="177"/>
      <c r="M263" s="177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  <c r="AA263" s="177"/>
    </row>
    <row r="264" ht="12.75" customHeight="1">
      <c r="A264" s="177"/>
      <c r="B264" s="177"/>
      <c r="C264" s="177"/>
      <c r="D264" s="177"/>
      <c r="E264" s="6"/>
      <c r="F264" s="177"/>
      <c r="G264" s="177"/>
      <c r="H264" s="177"/>
      <c r="I264" s="177"/>
      <c r="J264" s="177"/>
      <c r="K264" s="177"/>
      <c r="L264" s="177"/>
      <c r="M264" s="177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  <c r="AA264" s="177"/>
    </row>
    <row r="265" ht="12.75" customHeight="1">
      <c r="A265" s="177"/>
      <c r="B265" s="177"/>
      <c r="C265" s="177"/>
      <c r="D265" s="177"/>
      <c r="E265" s="6"/>
      <c r="F265" s="177"/>
      <c r="G265" s="177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  <c r="AA265" s="177"/>
    </row>
    <row r="266" ht="12.75" customHeight="1">
      <c r="A266" s="177"/>
      <c r="B266" s="177"/>
      <c r="C266" s="177"/>
      <c r="D266" s="177"/>
      <c r="E266" s="6"/>
      <c r="F266" s="177"/>
      <c r="G266" s="177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  <c r="AA266" s="177"/>
    </row>
    <row r="267" ht="12.75" customHeight="1">
      <c r="A267" s="177"/>
      <c r="B267" s="177"/>
      <c r="C267" s="177"/>
      <c r="D267" s="177"/>
      <c r="E267" s="6"/>
      <c r="F267" s="177"/>
      <c r="G267" s="177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  <c r="AA267" s="177"/>
    </row>
    <row r="268" ht="12.75" customHeight="1">
      <c r="A268" s="177"/>
      <c r="B268" s="177"/>
      <c r="C268" s="177"/>
      <c r="D268" s="177"/>
      <c r="E268" s="6"/>
      <c r="F268" s="177"/>
      <c r="G268" s="177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  <c r="AA268" s="177"/>
    </row>
    <row r="269" ht="12.75" customHeight="1">
      <c r="A269" s="177"/>
      <c r="B269" s="177"/>
      <c r="C269" s="177"/>
      <c r="D269" s="177"/>
      <c r="E269" s="6"/>
      <c r="F269" s="177"/>
      <c r="G269" s="177"/>
      <c r="H269" s="177"/>
      <c r="I269" s="177"/>
      <c r="J269" s="177"/>
      <c r="K269" s="177"/>
      <c r="L269" s="177"/>
      <c r="M269" s="177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  <c r="AA269" s="177"/>
    </row>
    <row r="270" ht="12.75" customHeight="1">
      <c r="A270" s="177"/>
      <c r="B270" s="177"/>
      <c r="C270" s="177"/>
      <c r="D270" s="177"/>
      <c r="E270" s="6"/>
      <c r="F270" s="177"/>
      <c r="G270" s="177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  <c r="AA270" s="177"/>
    </row>
    <row r="271" ht="12.75" customHeight="1">
      <c r="A271" s="177"/>
      <c r="B271" s="177"/>
      <c r="C271" s="177"/>
      <c r="D271" s="177"/>
      <c r="E271" s="6"/>
      <c r="F271" s="177"/>
      <c r="G271" s="177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  <c r="AA271" s="177"/>
    </row>
    <row r="272" ht="12.75" customHeight="1">
      <c r="A272" s="177"/>
      <c r="B272" s="177"/>
      <c r="C272" s="177"/>
      <c r="D272" s="177"/>
      <c r="E272" s="6"/>
      <c r="F272" s="177"/>
      <c r="G272" s="177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  <c r="AA272" s="177"/>
    </row>
    <row r="273" ht="12.75" customHeight="1">
      <c r="A273" s="177"/>
      <c r="B273" s="177"/>
      <c r="C273" s="177"/>
      <c r="D273" s="177"/>
      <c r="E273" s="6"/>
      <c r="F273" s="177"/>
      <c r="G273" s="177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  <c r="AA273" s="177"/>
    </row>
    <row r="274" ht="12.75" customHeight="1">
      <c r="A274" s="177"/>
      <c r="B274" s="177"/>
      <c r="C274" s="177"/>
      <c r="D274" s="177"/>
      <c r="E274" s="6"/>
      <c r="F274" s="177"/>
      <c r="G274" s="177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  <c r="AA274" s="177"/>
    </row>
    <row r="275" ht="12.75" customHeight="1">
      <c r="A275" s="177"/>
      <c r="B275" s="177"/>
      <c r="C275" s="177"/>
      <c r="D275" s="177"/>
      <c r="E275" s="6"/>
      <c r="F275" s="177"/>
      <c r="G275" s="177"/>
      <c r="H275" s="177"/>
      <c r="I275" s="177"/>
      <c r="J275" s="177"/>
      <c r="K275" s="177"/>
      <c r="L275" s="177"/>
      <c r="M275" s="177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  <c r="AA275" s="177"/>
    </row>
    <row r="276" ht="12.75" customHeight="1">
      <c r="A276" s="177"/>
      <c r="B276" s="177"/>
      <c r="C276" s="177"/>
      <c r="D276" s="177"/>
      <c r="E276" s="6"/>
      <c r="F276" s="177"/>
      <c r="G276" s="177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  <c r="AA276" s="177"/>
    </row>
    <row r="277" ht="12.75" customHeight="1">
      <c r="A277" s="177"/>
      <c r="B277" s="177"/>
      <c r="C277" s="177"/>
      <c r="D277" s="177"/>
      <c r="E277" s="6"/>
      <c r="F277" s="177"/>
      <c r="G277" s="177"/>
      <c r="H277" s="177"/>
      <c r="I277" s="177"/>
      <c r="J277" s="177"/>
      <c r="K277" s="177"/>
      <c r="L277" s="177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  <c r="AA277" s="177"/>
    </row>
    <row r="278" ht="12.75" customHeight="1">
      <c r="A278" s="177"/>
      <c r="B278" s="177"/>
      <c r="C278" s="177"/>
      <c r="D278" s="177"/>
      <c r="E278" s="6"/>
      <c r="F278" s="177"/>
      <c r="G278" s="177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  <c r="AA278" s="177"/>
    </row>
    <row r="279" ht="12.75" customHeight="1">
      <c r="A279" s="177"/>
      <c r="B279" s="177"/>
      <c r="C279" s="177"/>
      <c r="D279" s="177"/>
      <c r="E279" s="6"/>
      <c r="F279" s="177"/>
      <c r="G279" s="177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  <c r="AA279" s="177"/>
    </row>
    <row r="280" ht="12.75" customHeight="1">
      <c r="A280" s="177"/>
      <c r="B280" s="177"/>
      <c r="C280" s="177"/>
      <c r="D280" s="177"/>
      <c r="E280" s="6"/>
      <c r="F280" s="177"/>
      <c r="G280" s="177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  <c r="AA280" s="177"/>
    </row>
    <row r="281" ht="12.75" customHeight="1">
      <c r="A281" s="177"/>
      <c r="B281" s="177"/>
      <c r="C281" s="177"/>
      <c r="D281" s="177"/>
      <c r="E281" s="6"/>
      <c r="F281" s="177"/>
      <c r="G281" s="177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  <c r="AA281" s="177"/>
    </row>
    <row r="282" ht="12.75" customHeight="1">
      <c r="A282" s="177"/>
      <c r="B282" s="177"/>
      <c r="C282" s="177"/>
      <c r="D282" s="177"/>
      <c r="E282" s="6"/>
      <c r="F282" s="177"/>
      <c r="G282" s="177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  <c r="AA282" s="177"/>
    </row>
    <row r="283" ht="12.75" customHeight="1">
      <c r="A283" s="177"/>
      <c r="B283" s="177"/>
      <c r="C283" s="177"/>
      <c r="D283" s="177"/>
      <c r="E283" s="6"/>
      <c r="F283" s="177"/>
      <c r="G283" s="177"/>
      <c r="H283" s="177"/>
      <c r="I283" s="177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  <c r="AA283" s="177"/>
    </row>
    <row r="284" ht="12.75" customHeight="1">
      <c r="A284" s="177"/>
      <c r="B284" s="177"/>
      <c r="C284" s="177"/>
      <c r="D284" s="177"/>
      <c r="E284" s="6"/>
      <c r="F284" s="177"/>
      <c r="G284" s="177"/>
      <c r="H284" s="177"/>
      <c r="I284" s="177"/>
      <c r="J284" s="177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  <c r="AA284" s="177"/>
    </row>
    <row r="285" ht="12.75" customHeight="1">
      <c r="A285" s="177"/>
      <c r="B285" s="177"/>
      <c r="C285" s="177"/>
      <c r="D285" s="177"/>
      <c r="E285" s="6"/>
      <c r="F285" s="177"/>
      <c r="G285" s="177"/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  <c r="AA285" s="177"/>
    </row>
    <row r="286" ht="12.75" customHeight="1">
      <c r="A286" s="177"/>
      <c r="B286" s="177"/>
      <c r="C286" s="177"/>
      <c r="D286" s="177"/>
      <c r="E286" s="6"/>
      <c r="F286" s="177"/>
      <c r="G286" s="177"/>
      <c r="H286" s="177"/>
      <c r="I286" s="177"/>
      <c r="J286" s="177"/>
      <c r="K286" s="177"/>
      <c r="L286" s="177"/>
      <c r="M286" s="177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  <c r="AA286" s="177"/>
    </row>
    <row r="287" ht="12.75" customHeight="1">
      <c r="A287" s="177"/>
      <c r="B287" s="177"/>
      <c r="C287" s="177"/>
      <c r="D287" s="177"/>
      <c r="E287" s="6"/>
      <c r="F287" s="177"/>
      <c r="G287" s="177"/>
      <c r="H287" s="177"/>
      <c r="I287" s="177"/>
      <c r="J287" s="177"/>
      <c r="K287" s="177"/>
      <c r="L287" s="177"/>
      <c r="M287" s="177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  <c r="AA287" s="177"/>
    </row>
    <row r="288" ht="12.75" customHeight="1">
      <c r="A288" s="177"/>
      <c r="B288" s="177"/>
      <c r="C288" s="177"/>
      <c r="D288" s="177"/>
      <c r="E288" s="6"/>
      <c r="F288" s="177"/>
      <c r="G288" s="177"/>
      <c r="H288" s="177"/>
      <c r="I288" s="177"/>
      <c r="J288" s="177"/>
      <c r="K288" s="177"/>
      <c r="L288" s="177"/>
      <c r="M288" s="177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  <c r="AA288" s="177"/>
    </row>
    <row r="289" ht="12.75" customHeight="1">
      <c r="A289" s="177"/>
      <c r="B289" s="177"/>
      <c r="C289" s="177"/>
      <c r="D289" s="177"/>
      <c r="E289" s="6"/>
      <c r="F289" s="177"/>
      <c r="G289" s="177"/>
      <c r="H289" s="177"/>
      <c r="I289" s="177"/>
      <c r="J289" s="177"/>
      <c r="K289" s="177"/>
      <c r="L289" s="177"/>
      <c r="M289" s="177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  <c r="AA289" s="177"/>
    </row>
    <row r="290" ht="12.75" customHeight="1">
      <c r="A290" s="177"/>
      <c r="B290" s="177"/>
      <c r="C290" s="177"/>
      <c r="D290" s="177"/>
      <c r="E290" s="6"/>
      <c r="F290" s="177"/>
      <c r="G290" s="177"/>
      <c r="H290" s="177"/>
      <c r="I290" s="177"/>
      <c r="J290" s="177"/>
      <c r="K290" s="177"/>
      <c r="L290" s="177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  <c r="AA290" s="177"/>
    </row>
    <row r="291" ht="12.75" customHeight="1">
      <c r="A291" s="177"/>
      <c r="B291" s="177"/>
      <c r="C291" s="177"/>
      <c r="D291" s="177"/>
      <c r="E291" s="6"/>
      <c r="F291" s="177"/>
      <c r="G291" s="177"/>
      <c r="H291" s="177"/>
      <c r="I291" s="177"/>
      <c r="J291" s="177"/>
      <c r="K291" s="177"/>
      <c r="L291" s="177"/>
      <c r="M291" s="177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  <c r="AA291" s="177"/>
    </row>
    <row r="292" ht="12.75" customHeight="1">
      <c r="A292" s="177"/>
      <c r="B292" s="177"/>
      <c r="C292" s="177"/>
      <c r="D292" s="177"/>
      <c r="E292" s="6"/>
      <c r="F292" s="177"/>
      <c r="G292" s="177"/>
      <c r="H292" s="177"/>
      <c r="I292" s="177"/>
      <c r="J292" s="177"/>
      <c r="K292" s="177"/>
      <c r="L292" s="177"/>
      <c r="M292" s="177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  <c r="AA292" s="177"/>
    </row>
    <row r="293" ht="12.75" customHeight="1">
      <c r="A293" s="177"/>
      <c r="B293" s="177"/>
      <c r="C293" s="177"/>
      <c r="D293" s="177"/>
      <c r="E293" s="6"/>
      <c r="F293" s="177"/>
      <c r="G293" s="177"/>
      <c r="H293" s="177"/>
      <c r="I293" s="177"/>
      <c r="J293" s="177"/>
      <c r="K293" s="177"/>
      <c r="L293" s="177"/>
      <c r="M293" s="177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  <c r="AA293" s="177"/>
    </row>
    <row r="294" ht="12.75" customHeight="1">
      <c r="A294" s="177"/>
      <c r="B294" s="177"/>
      <c r="C294" s="177"/>
      <c r="D294" s="177"/>
      <c r="E294" s="6"/>
      <c r="F294" s="177"/>
      <c r="G294" s="177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  <c r="AA294" s="177"/>
    </row>
    <row r="295" ht="12.75" customHeight="1">
      <c r="A295" s="177"/>
      <c r="B295" s="177"/>
      <c r="C295" s="177"/>
      <c r="D295" s="177"/>
      <c r="E295" s="6"/>
      <c r="F295" s="177"/>
      <c r="G295" s="177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  <c r="AA295" s="177"/>
    </row>
    <row r="296" ht="12.75" customHeight="1">
      <c r="A296" s="177"/>
      <c r="B296" s="177"/>
      <c r="C296" s="177"/>
      <c r="D296" s="177"/>
      <c r="E296" s="6"/>
      <c r="F296" s="177"/>
      <c r="G296" s="177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  <c r="AA296" s="177"/>
    </row>
    <row r="297" ht="12.75" customHeight="1">
      <c r="A297" s="177"/>
      <c r="B297" s="177"/>
      <c r="C297" s="177"/>
      <c r="D297" s="177"/>
      <c r="E297" s="6"/>
      <c r="F297" s="177"/>
      <c r="G297" s="177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  <c r="AA297" s="177"/>
    </row>
    <row r="298" ht="12.75" customHeight="1">
      <c r="A298" s="177"/>
      <c r="B298" s="177"/>
      <c r="C298" s="177"/>
      <c r="D298" s="177"/>
      <c r="E298" s="6"/>
      <c r="F298" s="177"/>
      <c r="G298" s="177"/>
      <c r="H298" s="177"/>
      <c r="I298" s="177"/>
      <c r="J298" s="177"/>
      <c r="K298" s="177"/>
      <c r="L298" s="177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  <c r="AA298" s="177"/>
    </row>
    <row r="299" ht="12.75" customHeight="1">
      <c r="A299" s="177"/>
      <c r="B299" s="177"/>
      <c r="C299" s="177"/>
      <c r="D299" s="177"/>
      <c r="E299" s="6"/>
      <c r="F299" s="177"/>
      <c r="G299" s="177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  <c r="AA299" s="177"/>
    </row>
    <row r="300" ht="12.75" customHeight="1">
      <c r="A300" s="177"/>
      <c r="B300" s="177"/>
      <c r="C300" s="177"/>
      <c r="D300" s="177"/>
      <c r="E300" s="6"/>
      <c r="F300" s="177"/>
      <c r="G300" s="177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  <c r="AA300" s="177"/>
    </row>
    <row r="301" ht="12.75" customHeight="1">
      <c r="A301" s="177"/>
      <c r="B301" s="177"/>
      <c r="C301" s="177"/>
      <c r="D301" s="177"/>
      <c r="E301" s="6"/>
      <c r="F301" s="177"/>
      <c r="G301" s="177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  <c r="AA301" s="177"/>
    </row>
    <row r="302" ht="12.75" customHeight="1">
      <c r="A302" s="177"/>
      <c r="B302" s="177"/>
      <c r="C302" s="177"/>
      <c r="D302" s="177"/>
      <c r="E302" s="6"/>
      <c r="F302" s="177"/>
      <c r="G302" s="177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  <c r="AA302" s="177"/>
    </row>
    <row r="303" ht="12.75" customHeight="1">
      <c r="A303" s="177"/>
      <c r="B303" s="177"/>
      <c r="C303" s="177"/>
      <c r="D303" s="177"/>
      <c r="E303" s="6"/>
      <c r="F303" s="177"/>
      <c r="G303" s="177"/>
      <c r="H303" s="177"/>
      <c r="I303" s="177"/>
      <c r="J303" s="177"/>
      <c r="K303" s="177"/>
      <c r="L303" s="177"/>
      <c r="M303" s="177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  <c r="AA303" s="177"/>
    </row>
    <row r="304" ht="12.75" customHeight="1">
      <c r="A304" s="177"/>
      <c r="B304" s="177"/>
      <c r="C304" s="177"/>
      <c r="D304" s="177"/>
      <c r="E304" s="6"/>
      <c r="F304" s="177"/>
      <c r="G304" s="177"/>
      <c r="H304" s="177"/>
      <c r="I304" s="177"/>
      <c r="J304" s="177"/>
      <c r="K304" s="177"/>
      <c r="L304" s="177"/>
      <c r="M304" s="177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  <c r="AA304" s="177"/>
    </row>
    <row r="305" ht="12.75" customHeight="1">
      <c r="A305" s="177"/>
      <c r="B305" s="177"/>
      <c r="C305" s="177"/>
      <c r="D305" s="177"/>
      <c r="E305" s="6"/>
      <c r="F305" s="177"/>
      <c r="G305" s="177"/>
      <c r="H305" s="177"/>
      <c r="I305" s="177"/>
      <c r="J305" s="177"/>
      <c r="K305" s="177"/>
      <c r="L305" s="177"/>
      <c r="M305" s="177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  <c r="AA305" s="177"/>
    </row>
    <row r="306" ht="12.75" customHeight="1">
      <c r="A306" s="177"/>
      <c r="B306" s="177"/>
      <c r="C306" s="177"/>
      <c r="D306" s="177"/>
      <c r="E306" s="6"/>
      <c r="F306" s="177"/>
      <c r="G306" s="177"/>
      <c r="H306" s="177"/>
      <c r="I306" s="177"/>
      <c r="J306" s="177"/>
      <c r="K306" s="177"/>
      <c r="L306" s="177"/>
      <c r="M306" s="177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  <c r="AA306" s="177"/>
    </row>
    <row r="307" ht="12.75" customHeight="1">
      <c r="A307" s="177"/>
      <c r="B307" s="177"/>
      <c r="C307" s="177"/>
      <c r="D307" s="177"/>
      <c r="E307" s="6"/>
      <c r="F307" s="177"/>
      <c r="G307" s="177"/>
      <c r="H307" s="177"/>
      <c r="I307" s="177"/>
      <c r="J307" s="177"/>
      <c r="K307" s="177"/>
      <c r="L307" s="177"/>
      <c r="M307" s="177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  <c r="AA307" s="177"/>
    </row>
    <row r="308" ht="12.75" customHeight="1">
      <c r="A308" s="177"/>
      <c r="B308" s="177"/>
      <c r="C308" s="177"/>
      <c r="D308" s="177"/>
      <c r="E308" s="6"/>
      <c r="F308" s="177"/>
      <c r="G308" s="177"/>
      <c r="H308" s="177"/>
      <c r="I308" s="177"/>
      <c r="J308" s="177"/>
      <c r="K308" s="177"/>
      <c r="L308" s="177"/>
      <c r="M308" s="177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  <c r="AA308" s="177"/>
    </row>
    <row r="309" ht="12.75" customHeight="1">
      <c r="A309" s="177"/>
      <c r="B309" s="177"/>
      <c r="C309" s="177"/>
      <c r="D309" s="177"/>
      <c r="E309" s="6"/>
      <c r="F309" s="177"/>
      <c r="G309" s="177"/>
      <c r="H309" s="177"/>
      <c r="I309" s="177"/>
      <c r="J309" s="177"/>
      <c r="K309" s="177"/>
      <c r="L309" s="177"/>
      <c r="M309" s="177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  <c r="AA309" s="177"/>
    </row>
    <row r="310" ht="12.75" customHeight="1">
      <c r="A310" s="177"/>
      <c r="B310" s="177"/>
      <c r="C310" s="177"/>
      <c r="D310" s="177"/>
      <c r="E310" s="6"/>
      <c r="F310" s="177"/>
      <c r="G310" s="177"/>
      <c r="H310" s="177"/>
      <c r="I310" s="177"/>
      <c r="J310" s="177"/>
      <c r="K310" s="177"/>
      <c r="L310" s="177"/>
      <c r="M310" s="177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  <c r="AA310" s="177"/>
    </row>
    <row r="311" ht="12.75" customHeight="1">
      <c r="A311" s="177"/>
      <c r="B311" s="177"/>
      <c r="C311" s="177"/>
      <c r="D311" s="177"/>
      <c r="E311" s="6"/>
      <c r="F311" s="177"/>
      <c r="G311" s="177"/>
      <c r="H311" s="177"/>
      <c r="I311" s="177"/>
      <c r="J311" s="177"/>
      <c r="K311" s="177"/>
      <c r="L311" s="177"/>
      <c r="M311" s="177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  <c r="AA311" s="177"/>
    </row>
    <row r="312" ht="12.75" customHeight="1">
      <c r="A312" s="177"/>
      <c r="B312" s="177"/>
      <c r="C312" s="177"/>
      <c r="D312" s="177"/>
      <c r="E312" s="6"/>
      <c r="F312" s="177"/>
      <c r="G312" s="177"/>
      <c r="H312" s="177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  <c r="AA312" s="177"/>
    </row>
    <row r="313" ht="12.75" customHeight="1">
      <c r="A313" s="177"/>
      <c r="B313" s="177"/>
      <c r="C313" s="177"/>
      <c r="D313" s="177"/>
      <c r="E313" s="6"/>
      <c r="F313" s="177"/>
      <c r="G313" s="177"/>
      <c r="H313" s="177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  <c r="AA313" s="177"/>
    </row>
    <row r="314" ht="12.75" customHeight="1">
      <c r="A314" s="177"/>
      <c r="B314" s="177"/>
      <c r="C314" s="177"/>
      <c r="D314" s="177"/>
      <c r="E314" s="6"/>
      <c r="F314" s="177"/>
      <c r="G314" s="177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  <c r="AA314" s="177"/>
    </row>
    <row r="315" ht="12.75" customHeight="1">
      <c r="A315" s="177"/>
      <c r="B315" s="177"/>
      <c r="C315" s="177"/>
      <c r="D315" s="177"/>
      <c r="E315" s="6"/>
      <c r="F315" s="177"/>
      <c r="G315" s="177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  <c r="AA315" s="177"/>
    </row>
    <row r="316" ht="12.75" customHeight="1">
      <c r="A316" s="177"/>
      <c r="B316" s="177"/>
      <c r="C316" s="177"/>
      <c r="D316" s="177"/>
      <c r="E316" s="6"/>
      <c r="F316" s="177"/>
      <c r="G316" s="177"/>
      <c r="H316" s="177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  <c r="AA316" s="177"/>
    </row>
    <row r="317" ht="12.75" customHeight="1">
      <c r="A317" s="177"/>
      <c r="B317" s="177"/>
      <c r="C317" s="177"/>
      <c r="D317" s="177"/>
      <c r="E317" s="6"/>
      <c r="F317" s="177"/>
      <c r="G317" s="177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  <c r="AA317" s="177"/>
    </row>
    <row r="318" ht="12.75" customHeight="1">
      <c r="A318" s="177"/>
      <c r="B318" s="177"/>
      <c r="C318" s="177"/>
      <c r="D318" s="177"/>
      <c r="E318" s="6"/>
      <c r="F318" s="177"/>
      <c r="G318" s="177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  <c r="AA318" s="177"/>
    </row>
    <row r="319" ht="12.75" customHeight="1">
      <c r="A319" s="177"/>
      <c r="B319" s="177"/>
      <c r="C319" s="177"/>
      <c r="D319" s="177"/>
      <c r="E319" s="6"/>
      <c r="F319" s="177"/>
      <c r="G319" s="177"/>
      <c r="H319" s="177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  <c r="AA319" s="177"/>
    </row>
    <row r="320" ht="12.75" customHeight="1">
      <c r="A320" s="177"/>
      <c r="B320" s="177"/>
      <c r="C320" s="177"/>
      <c r="D320" s="177"/>
      <c r="E320" s="6"/>
      <c r="F320" s="177"/>
      <c r="G320" s="177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  <c r="AA320" s="177"/>
    </row>
    <row r="321" ht="12.75" customHeight="1">
      <c r="A321" s="177"/>
      <c r="B321" s="177"/>
      <c r="C321" s="177"/>
      <c r="D321" s="177"/>
      <c r="E321" s="6"/>
      <c r="F321" s="177"/>
      <c r="G321" s="177"/>
      <c r="H321" s="177"/>
      <c r="I321" s="177"/>
      <c r="J321" s="177"/>
      <c r="K321" s="177"/>
      <c r="L321" s="177"/>
      <c r="M321" s="177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  <c r="AA321" s="177"/>
    </row>
    <row r="322" ht="12.75" customHeight="1">
      <c r="A322" s="177"/>
      <c r="B322" s="177"/>
      <c r="C322" s="177"/>
      <c r="D322" s="177"/>
      <c r="E322" s="6"/>
      <c r="F322" s="177"/>
      <c r="G322" s="177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  <c r="AA322" s="177"/>
    </row>
    <row r="323" ht="12.75" customHeight="1">
      <c r="A323" s="177"/>
      <c r="B323" s="177"/>
      <c r="C323" s="177"/>
      <c r="D323" s="177"/>
      <c r="E323" s="6"/>
      <c r="F323" s="177"/>
      <c r="G323" s="177"/>
      <c r="H323" s="177"/>
      <c r="I323" s="177"/>
      <c r="J323" s="177"/>
      <c r="K323" s="177"/>
      <c r="L323" s="177"/>
      <c r="M323" s="177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  <c r="AA323" s="177"/>
    </row>
    <row r="324" ht="12.75" customHeight="1">
      <c r="A324" s="177"/>
      <c r="B324" s="177"/>
      <c r="C324" s="177"/>
      <c r="D324" s="177"/>
      <c r="E324" s="6"/>
      <c r="F324" s="177"/>
      <c r="G324" s="177"/>
      <c r="H324" s="177"/>
      <c r="I324" s="177"/>
      <c r="J324" s="177"/>
      <c r="K324" s="177"/>
      <c r="L324" s="177"/>
      <c r="M324" s="177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  <c r="AA324" s="177"/>
    </row>
    <row r="325" ht="12.75" customHeight="1">
      <c r="A325" s="177"/>
      <c r="B325" s="177"/>
      <c r="C325" s="177"/>
      <c r="D325" s="177"/>
      <c r="E325" s="6"/>
      <c r="F325" s="177"/>
      <c r="G325" s="177"/>
      <c r="H325" s="177"/>
      <c r="I325" s="177"/>
      <c r="J325" s="177"/>
      <c r="K325" s="177"/>
      <c r="L325" s="177"/>
      <c r="M325" s="177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  <c r="AA325" s="177"/>
    </row>
    <row r="326" ht="12.75" customHeight="1">
      <c r="A326" s="177"/>
      <c r="B326" s="177"/>
      <c r="C326" s="177"/>
      <c r="D326" s="177"/>
      <c r="E326" s="6"/>
      <c r="F326" s="177"/>
      <c r="G326" s="177"/>
      <c r="H326" s="177"/>
      <c r="I326" s="177"/>
      <c r="J326" s="177"/>
      <c r="K326" s="177"/>
      <c r="L326" s="177"/>
      <c r="M326" s="177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  <c r="AA326" s="177"/>
    </row>
    <row r="327" ht="12.75" customHeight="1">
      <c r="A327" s="177"/>
      <c r="B327" s="177"/>
      <c r="C327" s="177"/>
      <c r="D327" s="177"/>
      <c r="E327" s="6"/>
      <c r="F327" s="177"/>
      <c r="G327" s="177"/>
      <c r="H327" s="177"/>
      <c r="I327" s="177"/>
      <c r="J327" s="177"/>
      <c r="K327" s="177"/>
      <c r="L327" s="177"/>
      <c r="M327" s="177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  <c r="AA327" s="177"/>
    </row>
    <row r="328" ht="15.75" customHeight="1">
      <c r="E328" s="6"/>
      <c r="F328" s="6"/>
    </row>
    <row r="329" ht="15.75" customHeight="1">
      <c r="E329" s="6"/>
      <c r="F329" s="6"/>
    </row>
    <row r="330" ht="15.75" customHeight="1">
      <c r="E330" s="6"/>
      <c r="F330" s="6"/>
    </row>
    <row r="331" ht="15.75" customHeight="1">
      <c r="E331" s="6"/>
      <c r="F331" s="6"/>
    </row>
    <row r="332" ht="15.75" customHeight="1">
      <c r="E332" s="6"/>
      <c r="F332" s="6"/>
    </row>
    <row r="333" ht="15.75" customHeight="1">
      <c r="E333" s="6"/>
      <c r="F333" s="6"/>
    </row>
    <row r="334" ht="15.75" customHeight="1">
      <c r="E334" s="6"/>
      <c r="F334" s="6"/>
    </row>
    <row r="335" ht="15.75" customHeight="1">
      <c r="E335" s="6"/>
      <c r="F335" s="6"/>
    </row>
    <row r="336" ht="15.75" customHeight="1">
      <c r="E336" s="6"/>
      <c r="F336" s="6"/>
    </row>
    <row r="337" ht="15.75" customHeight="1">
      <c r="E337" s="6"/>
      <c r="F337" s="6"/>
    </row>
    <row r="338" ht="15.75" customHeight="1">
      <c r="E338" s="6"/>
      <c r="F338" s="6"/>
    </row>
    <row r="339" ht="15.75" customHeight="1">
      <c r="E339" s="6"/>
      <c r="F339" s="6"/>
    </row>
    <row r="340" ht="15.75" customHeight="1">
      <c r="E340" s="6"/>
      <c r="F340" s="6"/>
    </row>
    <row r="341" ht="15.75" customHeight="1">
      <c r="E341" s="6"/>
      <c r="F341" s="6"/>
    </row>
    <row r="342" ht="15.75" customHeight="1">
      <c r="E342" s="6"/>
      <c r="F342" s="6"/>
    </row>
    <row r="343" ht="15.75" customHeight="1">
      <c r="E343" s="6"/>
      <c r="F343" s="6"/>
    </row>
    <row r="344" ht="15.75" customHeight="1">
      <c r="E344" s="6"/>
      <c r="F344" s="6"/>
    </row>
    <row r="345" ht="15.75" customHeight="1">
      <c r="E345" s="6"/>
      <c r="F345" s="6"/>
    </row>
    <row r="346" ht="15.75" customHeight="1">
      <c r="E346" s="6"/>
      <c r="F346" s="6"/>
    </row>
    <row r="347" ht="15.75" customHeight="1">
      <c r="E347" s="6"/>
      <c r="F347" s="6"/>
    </row>
    <row r="348" ht="15.75" customHeight="1">
      <c r="E348" s="6"/>
      <c r="F348" s="6"/>
    </row>
    <row r="349" ht="15.75" customHeight="1">
      <c r="E349" s="6"/>
      <c r="F349" s="6"/>
    </row>
    <row r="350" ht="15.75" customHeight="1">
      <c r="E350" s="6"/>
      <c r="F350" s="6"/>
    </row>
    <row r="351" ht="15.75" customHeight="1">
      <c r="E351" s="6"/>
      <c r="F351" s="6"/>
    </row>
    <row r="352" ht="15.75" customHeight="1">
      <c r="E352" s="6"/>
      <c r="F352" s="6"/>
    </row>
    <row r="353" ht="15.75" customHeight="1">
      <c r="E353" s="6"/>
      <c r="F353" s="6"/>
    </row>
    <row r="354" ht="15.75" customHeight="1">
      <c r="E354" s="6"/>
      <c r="F354" s="6"/>
    </row>
    <row r="355" ht="15.75" customHeight="1">
      <c r="E355" s="6"/>
      <c r="F355" s="6"/>
    </row>
    <row r="356" ht="15.75" customHeight="1">
      <c r="E356" s="6"/>
      <c r="F356" s="6"/>
    </row>
    <row r="357" ht="15.75" customHeight="1">
      <c r="E357" s="6"/>
      <c r="F357" s="6"/>
    </row>
    <row r="358" ht="15.75" customHeight="1">
      <c r="E358" s="6"/>
      <c r="F358" s="6"/>
    </row>
    <row r="359" ht="15.75" customHeight="1">
      <c r="E359" s="6"/>
      <c r="F359" s="6"/>
    </row>
    <row r="360" ht="15.75" customHeight="1">
      <c r="E360" s="6"/>
      <c r="F360" s="6"/>
    </row>
    <row r="361" ht="15.75" customHeight="1">
      <c r="E361" s="6"/>
      <c r="F361" s="6"/>
    </row>
    <row r="362" ht="15.75" customHeight="1">
      <c r="E362" s="6"/>
      <c r="F362" s="6"/>
    </row>
    <row r="363" ht="15.75" customHeight="1">
      <c r="E363" s="6"/>
      <c r="F363" s="6"/>
    </row>
    <row r="364" ht="15.75" customHeight="1">
      <c r="E364" s="6"/>
      <c r="F364" s="6"/>
    </row>
    <row r="365" ht="15.75" customHeight="1">
      <c r="E365" s="6"/>
      <c r="F365" s="6"/>
    </row>
    <row r="366" ht="15.75" customHeight="1">
      <c r="E366" s="6"/>
      <c r="F366" s="6"/>
    </row>
    <row r="367" ht="15.75" customHeight="1">
      <c r="E367" s="6"/>
      <c r="F367" s="6"/>
    </row>
    <row r="368" ht="15.75" customHeight="1">
      <c r="E368" s="6"/>
      <c r="F368" s="6"/>
    </row>
    <row r="369" ht="15.75" customHeight="1">
      <c r="E369" s="6"/>
      <c r="F369" s="6"/>
    </row>
    <row r="370" ht="15.75" customHeight="1">
      <c r="E370" s="6"/>
      <c r="F370" s="6"/>
    </row>
    <row r="371" ht="15.75" customHeight="1">
      <c r="E371" s="6"/>
      <c r="F371" s="6"/>
    </row>
    <row r="372" ht="15.75" customHeight="1">
      <c r="E372" s="6"/>
      <c r="F372" s="6"/>
    </row>
    <row r="373" ht="15.75" customHeight="1">
      <c r="E373" s="6"/>
      <c r="F373" s="6"/>
    </row>
    <row r="374" ht="15.75" customHeight="1">
      <c r="E374" s="6"/>
      <c r="F374" s="6"/>
    </row>
    <row r="375" ht="15.75" customHeight="1">
      <c r="E375" s="6"/>
      <c r="F375" s="6"/>
    </row>
    <row r="376" ht="15.75" customHeight="1">
      <c r="E376" s="6"/>
      <c r="F376" s="6"/>
    </row>
    <row r="377" ht="15.75" customHeight="1">
      <c r="E377" s="6"/>
      <c r="F377" s="6"/>
    </row>
    <row r="378" ht="15.75" customHeight="1">
      <c r="E378" s="6"/>
      <c r="F378" s="6"/>
    </row>
    <row r="379" ht="15.75" customHeight="1">
      <c r="E379" s="6"/>
      <c r="F379" s="6"/>
    </row>
    <row r="380" ht="15.75" customHeight="1">
      <c r="E380" s="6"/>
      <c r="F380" s="6"/>
    </row>
    <row r="381" ht="15.75" customHeight="1">
      <c r="E381" s="6"/>
      <c r="F381" s="6"/>
    </row>
    <row r="382" ht="15.75" customHeight="1">
      <c r="E382" s="6"/>
      <c r="F382" s="6"/>
    </row>
    <row r="383" ht="15.75" customHeight="1">
      <c r="E383" s="6"/>
      <c r="F383" s="6"/>
    </row>
    <row r="384" ht="15.75" customHeight="1">
      <c r="E384" s="6"/>
      <c r="F384" s="6"/>
    </row>
    <row r="385" ht="15.75" customHeight="1">
      <c r="E385" s="6"/>
      <c r="F385" s="6"/>
    </row>
    <row r="386" ht="15.75" customHeight="1">
      <c r="E386" s="6"/>
      <c r="F386" s="6"/>
    </row>
    <row r="387" ht="15.75" customHeight="1">
      <c r="E387" s="6"/>
      <c r="F387" s="6"/>
    </row>
    <row r="388" ht="15.75" customHeight="1">
      <c r="E388" s="6"/>
      <c r="F388" s="6"/>
    </row>
    <row r="389" ht="15.75" customHeight="1">
      <c r="E389" s="6"/>
      <c r="F389" s="6"/>
    </row>
    <row r="390" ht="15.75" customHeight="1">
      <c r="E390" s="6"/>
      <c r="F390" s="6"/>
    </row>
    <row r="391" ht="15.75" customHeight="1">
      <c r="E391" s="6"/>
      <c r="F391" s="6"/>
    </row>
    <row r="392" ht="15.75" customHeight="1">
      <c r="E392" s="6"/>
      <c r="F392" s="6"/>
    </row>
    <row r="393" ht="15.75" customHeight="1">
      <c r="E393" s="6"/>
      <c r="F393" s="6"/>
    </row>
    <row r="394" ht="15.75" customHeight="1">
      <c r="E394" s="6"/>
      <c r="F394" s="6"/>
    </row>
    <row r="395" ht="15.75" customHeight="1">
      <c r="E395" s="6"/>
      <c r="F395" s="6"/>
    </row>
    <row r="396" ht="15.75" customHeight="1">
      <c r="E396" s="6"/>
      <c r="F396" s="6"/>
    </row>
    <row r="397" ht="15.75" customHeight="1">
      <c r="E397" s="6"/>
      <c r="F397" s="6"/>
    </row>
    <row r="398" ht="15.75" customHeight="1">
      <c r="E398" s="6"/>
      <c r="F398" s="6"/>
    </row>
    <row r="399" ht="15.75" customHeight="1">
      <c r="E399" s="6"/>
      <c r="F399" s="6"/>
    </row>
    <row r="400" ht="15.75" customHeight="1">
      <c r="E400" s="6"/>
      <c r="F400" s="6"/>
    </row>
    <row r="401" ht="15.75" customHeight="1">
      <c r="E401" s="6"/>
      <c r="F401" s="6"/>
    </row>
    <row r="402" ht="15.75" customHeight="1">
      <c r="E402" s="6"/>
      <c r="F402" s="6"/>
    </row>
    <row r="403" ht="15.75" customHeight="1">
      <c r="E403" s="6"/>
      <c r="F403" s="6"/>
    </row>
    <row r="404" ht="15.75" customHeight="1">
      <c r="E404" s="6"/>
      <c r="F404" s="6"/>
    </row>
    <row r="405" ht="15.75" customHeight="1">
      <c r="E405" s="6"/>
      <c r="F405" s="6"/>
    </row>
    <row r="406" ht="15.75" customHeight="1">
      <c r="E406" s="6"/>
      <c r="F406" s="6"/>
    </row>
    <row r="407" ht="15.75" customHeight="1">
      <c r="E407" s="6"/>
      <c r="F407" s="6"/>
    </row>
    <row r="408" ht="15.75" customHeight="1">
      <c r="E408" s="6"/>
      <c r="F408" s="6"/>
    </row>
    <row r="409" ht="15.75" customHeight="1">
      <c r="E409" s="6"/>
      <c r="F409" s="6"/>
    </row>
    <row r="410" ht="15.75" customHeight="1">
      <c r="E410" s="6"/>
      <c r="F410" s="6"/>
    </row>
    <row r="411" ht="15.75" customHeight="1">
      <c r="E411" s="6"/>
      <c r="F411" s="6"/>
    </row>
    <row r="412" ht="15.75" customHeight="1">
      <c r="E412" s="6"/>
      <c r="F412" s="6"/>
    </row>
    <row r="413" ht="15.75" customHeight="1">
      <c r="E413" s="6"/>
      <c r="F413" s="6"/>
    </row>
    <row r="414" ht="15.75" customHeight="1">
      <c r="E414" s="6"/>
      <c r="F414" s="6"/>
    </row>
    <row r="415" ht="15.75" customHeight="1">
      <c r="E415" s="6"/>
      <c r="F415" s="6"/>
    </row>
    <row r="416" ht="15.75" customHeight="1">
      <c r="E416" s="6"/>
      <c r="F416" s="6"/>
    </row>
    <row r="417" ht="15.75" customHeight="1">
      <c r="E417" s="6"/>
      <c r="F417" s="6"/>
    </row>
    <row r="418" ht="15.75" customHeight="1">
      <c r="E418" s="6"/>
      <c r="F418" s="6"/>
    </row>
    <row r="419" ht="15.75" customHeight="1">
      <c r="E419" s="6"/>
      <c r="F419" s="6"/>
    </row>
    <row r="420" ht="15.75" customHeight="1">
      <c r="E420" s="6"/>
      <c r="F420" s="6"/>
    </row>
    <row r="421" ht="15.75" customHeight="1">
      <c r="E421" s="6"/>
      <c r="F421" s="6"/>
    </row>
    <row r="422" ht="15.75" customHeight="1">
      <c r="E422" s="6"/>
      <c r="F422" s="6"/>
    </row>
    <row r="423" ht="15.75" customHeight="1">
      <c r="E423" s="6"/>
      <c r="F423" s="6"/>
    </row>
    <row r="424" ht="15.75" customHeight="1">
      <c r="E424" s="6"/>
      <c r="F424" s="6"/>
    </row>
    <row r="425" ht="15.75" customHeight="1">
      <c r="E425" s="6"/>
      <c r="F425" s="6"/>
    </row>
    <row r="426" ht="15.75" customHeight="1">
      <c r="E426" s="6"/>
      <c r="F426" s="6"/>
    </row>
    <row r="427" ht="15.75" customHeight="1">
      <c r="E427" s="6"/>
      <c r="F427" s="6"/>
    </row>
    <row r="428" ht="15.75" customHeight="1">
      <c r="E428" s="6"/>
      <c r="F428" s="6"/>
    </row>
    <row r="429" ht="15.75" customHeight="1">
      <c r="E429" s="6"/>
      <c r="F429" s="6"/>
    </row>
    <row r="430" ht="15.75" customHeight="1">
      <c r="E430" s="6"/>
      <c r="F430" s="6"/>
    </row>
    <row r="431" ht="15.75" customHeight="1">
      <c r="E431" s="6"/>
      <c r="F431" s="6"/>
    </row>
    <row r="432" ht="15.75" customHeight="1">
      <c r="E432" s="6"/>
      <c r="F432" s="6"/>
    </row>
    <row r="433" ht="15.75" customHeight="1">
      <c r="E433" s="6"/>
      <c r="F433" s="6"/>
    </row>
    <row r="434" ht="15.75" customHeight="1">
      <c r="E434" s="6"/>
      <c r="F434" s="6"/>
    </row>
    <row r="435" ht="15.75" customHeight="1">
      <c r="E435" s="6"/>
      <c r="F435" s="6"/>
    </row>
    <row r="436" ht="15.75" customHeight="1">
      <c r="E436" s="6"/>
      <c r="F436" s="6"/>
    </row>
    <row r="437" ht="15.75" customHeight="1">
      <c r="E437" s="6"/>
      <c r="F437" s="6"/>
    </row>
    <row r="438" ht="15.75" customHeight="1">
      <c r="E438" s="6"/>
      <c r="F438" s="6"/>
    </row>
    <row r="439" ht="15.75" customHeight="1">
      <c r="E439" s="6"/>
      <c r="F439" s="6"/>
    </row>
    <row r="440" ht="15.75" customHeight="1">
      <c r="E440" s="6"/>
      <c r="F440" s="6"/>
    </row>
    <row r="441" ht="15.75" customHeight="1">
      <c r="E441" s="6"/>
      <c r="F441" s="6"/>
    </row>
    <row r="442" ht="15.75" customHeight="1">
      <c r="E442" s="6"/>
      <c r="F442" s="6"/>
    </row>
    <row r="443" ht="15.75" customHeight="1">
      <c r="E443" s="6"/>
      <c r="F443" s="6"/>
    </row>
    <row r="444" ht="15.75" customHeight="1">
      <c r="E444" s="6"/>
      <c r="F444" s="6"/>
    </row>
    <row r="445" ht="15.75" customHeight="1">
      <c r="E445" s="6"/>
      <c r="F445" s="6"/>
    </row>
    <row r="446" ht="15.75" customHeight="1">
      <c r="E446" s="6"/>
      <c r="F446" s="6"/>
    </row>
    <row r="447" ht="15.75" customHeight="1">
      <c r="E447" s="6"/>
      <c r="F447" s="6"/>
    </row>
    <row r="448" ht="15.75" customHeight="1">
      <c r="E448" s="6"/>
      <c r="F448" s="6"/>
    </row>
    <row r="449" ht="15.75" customHeight="1">
      <c r="E449" s="6"/>
      <c r="F449" s="6"/>
    </row>
    <row r="450" ht="15.75" customHeight="1">
      <c r="E450" s="6"/>
      <c r="F450" s="6"/>
    </row>
    <row r="451" ht="15.75" customHeight="1">
      <c r="E451" s="6"/>
      <c r="F451" s="6"/>
    </row>
    <row r="452" ht="15.75" customHeight="1">
      <c r="E452" s="6"/>
      <c r="F452" s="6"/>
    </row>
    <row r="453" ht="15.75" customHeight="1">
      <c r="E453" s="6"/>
      <c r="F453" s="6"/>
    </row>
    <row r="454" ht="15.75" customHeight="1">
      <c r="E454" s="6"/>
      <c r="F454" s="6"/>
    </row>
    <row r="455" ht="15.75" customHeight="1">
      <c r="E455" s="6"/>
      <c r="F455" s="6"/>
    </row>
    <row r="456" ht="15.75" customHeight="1">
      <c r="E456" s="6"/>
      <c r="F456" s="6"/>
    </row>
    <row r="457" ht="15.75" customHeight="1">
      <c r="E457" s="6"/>
      <c r="F457" s="6"/>
    </row>
    <row r="458" ht="15.75" customHeight="1">
      <c r="E458" s="6"/>
      <c r="F458" s="6"/>
    </row>
    <row r="459" ht="15.75" customHeight="1">
      <c r="E459" s="6"/>
      <c r="F459" s="6"/>
    </row>
    <row r="460" ht="15.75" customHeight="1">
      <c r="E460" s="6"/>
      <c r="F460" s="6"/>
    </row>
    <row r="461" ht="15.75" customHeight="1">
      <c r="E461" s="6"/>
      <c r="F461" s="6"/>
    </row>
    <row r="462" ht="15.75" customHeight="1">
      <c r="E462" s="6"/>
      <c r="F462" s="6"/>
    </row>
    <row r="463" ht="15.75" customHeight="1">
      <c r="E463" s="6"/>
      <c r="F463" s="6"/>
    </row>
    <row r="464" ht="15.75" customHeight="1">
      <c r="E464" s="6"/>
      <c r="F464" s="6"/>
    </row>
    <row r="465" ht="15.75" customHeight="1">
      <c r="E465" s="6"/>
      <c r="F465" s="6"/>
    </row>
    <row r="466" ht="15.75" customHeight="1">
      <c r="E466" s="6"/>
      <c r="F466" s="6"/>
    </row>
    <row r="467" ht="15.75" customHeight="1">
      <c r="E467" s="6"/>
      <c r="F467" s="6"/>
    </row>
    <row r="468" ht="15.75" customHeight="1">
      <c r="E468" s="6"/>
      <c r="F468" s="6"/>
    </row>
    <row r="469" ht="15.75" customHeight="1">
      <c r="E469" s="6"/>
      <c r="F469" s="6"/>
    </row>
    <row r="470" ht="15.75" customHeight="1">
      <c r="E470" s="6"/>
      <c r="F470" s="6"/>
    </row>
    <row r="471" ht="15.75" customHeight="1">
      <c r="E471" s="6"/>
      <c r="F471" s="6"/>
    </row>
    <row r="472" ht="15.75" customHeight="1">
      <c r="E472" s="6"/>
      <c r="F472" s="6"/>
    </row>
    <row r="473" ht="15.75" customHeight="1">
      <c r="E473" s="6"/>
      <c r="F473" s="6"/>
    </row>
    <row r="474" ht="15.75" customHeight="1">
      <c r="E474" s="6"/>
      <c r="F474" s="6"/>
    </row>
    <row r="475" ht="15.75" customHeight="1">
      <c r="E475" s="6"/>
      <c r="F475" s="6"/>
    </row>
    <row r="476" ht="15.75" customHeight="1">
      <c r="E476" s="6"/>
      <c r="F476" s="6"/>
    </row>
    <row r="477" ht="15.75" customHeight="1">
      <c r="E477" s="6"/>
      <c r="F477" s="6"/>
    </row>
    <row r="478" ht="15.75" customHeight="1">
      <c r="E478" s="6"/>
      <c r="F478" s="6"/>
    </row>
    <row r="479" ht="15.75" customHeight="1">
      <c r="E479" s="6"/>
      <c r="F479" s="6"/>
    </row>
    <row r="480" ht="15.75" customHeight="1">
      <c r="E480" s="6"/>
      <c r="F480" s="6"/>
    </row>
    <row r="481" ht="15.75" customHeight="1">
      <c r="E481" s="6"/>
      <c r="F481" s="6"/>
    </row>
    <row r="482" ht="15.75" customHeight="1">
      <c r="E482" s="6"/>
      <c r="F482" s="6"/>
    </row>
    <row r="483" ht="15.75" customHeight="1">
      <c r="E483" s="6"/>
      <c r="F483" s="6"/>
    </row>
    <row r="484" ht="15.75" customHeight="1">
      <c r="E484" s="6"/>
      <c r="F484" s="6"/>
    </row>
    <row r="485" ht="15.75" customHeight="1">
      <c r="E485" s="6"/>
      <c r="F485" s="6"/>
    </row>
    <row r="486" ht="15.75" customHeight="1">
      <c r="E486" s="6"/>
      <c r="F486" s="6"/>
    </row>
    <row r="487" ht="15.75" customHeight="1">
      <c r="E487" s="6"/>
      <c r="F487" s="6"/>
    </row>
    <row r="488" ht="15.75" customHeight="1">
      <c r="E488" s="6"/>
      <c r="F488" s="6"/>
    </row>
    <row r="489" ht="15.75" customHeight="1">
      <c r="E489" s="6"/>
      <c r="F489" s="6"/>
    </row>
    <row r="490" ht="15.75" customHeight="1">
      <c r="E490" s="6"/>
      <c r="F490" s="6"/>
    </row>
    <row r="491" ht="15.75" customHeight="1">
      <c r="E491" s="6"/>
      <c r="F491" s="6"/>
    </row>
    <row r="492" ht="15.75" customHeight="1">
      <c r="E492" s="6"/>
      <c r="F492" s="6"/>
    </row>
    <row r="493" ht="15.75" customHeight="1">
      <c r="E493" s="6"/>
      <c r="F493" s="6"/>
    </row>
    <row r="494" ht="15.75" customHeight="1">
      <c r="E494" s="6"/>
      <c r="F494" s="6"/>
    </row>
    <row r="495" ht="15.75" customHeight="1">
      <c r="E495" s="6"/>
      <c r="F495" s="6"/>
    </row>
    <row r="496" ht="15.75" customHeight="1">
      <c r="E496" s="6"/>
      <c r="F496" s="6"/>
    </row>
    <row r="497" ht="15.75" customHeight="1">
      <c r="E497" s="6"/>
      <c r="F497" s="6"/>
    </row>
    <row r="498" ht="15.75" customHeight="1">
      <c r="E498" s="6"/>
      <c r="F498" s="6"/>
    </row>
    <row r="499" ht="15.75" customHeight="1">
      <c r="E499" s="6"/>
      <c r="F499" s="6"/>
    </row>
    <row r="500" ht="15.75" customHeight="1">
      <c r="E500" s="6"/>
      <c r="F500" s="6"/>
    </row>
    <row r="501" ht="15.75" customHeight="1">
      <c r="E501" s="6"/>
      <c r="F501" s="6"/>
    </row>
    <row r="502" ht="15.75" customHeight="1">
      <c r="E502" s="6"/>
      <c r="F502" s="6"/>
    </row>
    <row r="503" ht="15.75" customHeight="1">
      <c r="E503" s="6"/>
      <c r="F503" s="6"/>
    </row>
    <row r="504" ht="15.75" customHeight="1">
      <c r="E504" s="6"/>
      <c r="F504" s="6"/>
    </row>
    <row r="505" ht="15.75" customHeight="1">
      <c r="E505" s="6"/>
      <c r="F505" s="6"/>
    </row>
    <row r="506" ht="15.75" customHeight="1">
      <c r="E506" s="6"/>
      <c r="F506" s="6"/>
    </row>
    <row r="507" ht="15.75" customHeight="1">
      <c r="E507" s="6"/>
      <c r="F507" s="6"/>
    </row>
    <row r="508" ht="15.75" customHeight="1">
      <c r="E508" s="6"/>
      <c r="F508" s="6"/>
    </row>
    <row r="509" ht="15.75" customHeight="1">
      <c r="E509" s="6"/>
      <c r="F509" s="6"/>
    </row>
    <row r="510" ht="15.75" customHeight="1">
      <c r="E510" s="6"/>
      <c r="F510" s="6"/>
    </row>
    <row r="511" ht="15.75" customHeight="1">
      <c r="E511" s="6"/>
      <c r="F511" s="6"/>
    </row>
    <row r="512" ht="15.75" customHeight="1">
      <c r="E512" s="6"/>
      <c r="F512" s="6"/>
    </row>
    <row r="513" ht="15.75" customHeight="1">
      <c r="E513" s="6"/>
      <c r="F513" s="6"/>
    </row>
    <row r="514" ht="15.75" customHeight="1">
      <c r="E514" s="6"/>
      <c r="F514" s="6"/>
    </row>
    <row r="515" ht="15.75" customHeight="1">
      <c r="E515" s="6"/>
      <c r="F515" s="6"/>
    </row>
    <row r="516" ht="15.75" customHeight="1">
      <c r="E516" s="6"/>
      <c r="F516" s="6"/>
    </row>
    <row r="517" ht="15.75" customHeight="1">
      <c r="E517" s="6"/>
      <c r="F517" s="6"/>
    </row>
    <row r="518" ht="15.75" customHeight="1">
      <c r="E518" s="6"/>
      <c r="F518" s="6"/>
    </row>
    <row r="519" ht="15.75" customHeight="1">
      <c r="E519" s="6"/>
      <c r="F519" s="6"/>
    </row>
    <row r="520" ht="15.75" customHeight="1">
      <c r="E520" s="6"/>
      <c r="F520" s="6"/>
    </row>
    <row r="521" ht="15.75" customHeight="1">
      <c r="E521" s="6"/>
      <c r="F521" s="6"/>
    </row>
    <row r="522" ht="15.75" customHeight="1">
      <c r="E522" s="6"/>
      <c r="F522" s="6"/>
    </row>
    <row r="523" ht="15.75" customHeight="1">
      <c r="E523" s="6"/>
      <c r="F523" s="6"/>
    </row>
    <row r="524" ht="15.75" customHeight="1">
      <c r="E524" s="6"/>
      <c r="F524" s="6"/>
    </row>
    <row r="525" ht="15.75" customHeight="1">
      <c r="E525" s="6"/>
      <c r="F525" s="6"/>
    </row>
    <row r="526" ht="15.75" customHeight="1">
      <c r="E526" s="6"/>
      <c r="F526" s="6"/>
    </row>
    <row r="527" ht="15.75" customHeight="1">
      <c r="E527" s="6"/>
      <c r="F527" s="6"/>
    </row>
    <row r="528" ht="15.75" customHeight="1">
      <c r="E528" s="6"/>
      <c r="F528" s="6"/>
    </row>
    <row r="529" ht="15.75" customHeight="1">
      <c r="E529" s="6"/>
      <c r="F529" s="6"/>
    </row>
    <row r="530" ht="15.75" customHeight="1">
      <c r="E530" s="6"/>
      <c r="F530" s="6"/>
    </row>
    <row r="531" ht="15.75" customHeight="1">
      <c r="E531" s="6"/>
      <c r="F531" s="6"/>
    </row>
    <row r="532" ht="15.75" customHeight="1">
      <c r="E532" s="6"/>
      <c r="F532" s="6"/>
    </row>
    <row r="533" ht="15.75" customHeight="1">
      <c r="E533" s="6"/>
      <c r="F533" s="6"/>
    </row>
    <row r="534" ht="15.75" customHeight="1">
      <c r="E534" s="6"/>
      <c r="F534" s="6"/>
    </row>
    <row r="535" ht="15.75" customHeight="1">
      <c r="E535" s="6"/>
      <c r="F535" s="6"/>
    </row>
    <row r="536" ht="15.75" customHeight="1">
      <c r="E536" s="6"/>
      <c r="F536" s="6"/>
    </row>
    <row r="537" ht="15.75" customHeight="1">
      <c r="E537" s="6"/>
      <c r="F537" s="6"/>
    </row>
    <row r="538" ht="15.75" customHeight="1">
      <c r="E538" s="6"/>
      <c r="F538" s="6"/>
    </row>
    <row r="539" ht="15.75" customHeight="1">
      <c r="E539" s="6"/>
      <c r="F539" s="6"/>
    </row>
    <row r="540" ht="15.75" customHeight="1">
      <c r="E540" s="6"/>
      <c r="F540" s="6"/>
    </row>
    <row r="541" ht="15.75" customHeight="1">
      <c r="E541" s="6"/>
      <c r="F541" s="6"/>
    </row>
    <row r="542" ht="15.75" customHeight="1">
      <c r="E542" s="6"/>
      <c r="F542" s="6"/>
    </row>
    <row r="543" ht="15.75" customHeight="1">
      <c r="E543" s="6"/>
      <c r="F543" s="6"/>
    </row>
    <row r="544" ht="15.75" customHeight="1">
      <c r="E544" s="6"/>
      <c r="F544" s="6"/>
    </row>
    <row r="545" ht="15.75" customHeight="1">
      <c r="E545" s="6"/>
      <c r="F545" s="6"/>
    </row>
    <row r="546" ht="15.75" customHeight="1">
      <c r="E546" s="6"/>
      <c r="F546" s="6"/>
    </row>
    <row r="547" ht="15.75" customHeight="1">
      <c r="E547" s="6"/>
      <c r="F547" s="6"/>
    </row>
    <row r="548" ht="15.75" customHeight="1">
      <c r="E548" s="6"/>
      <c r="F548" s="6"/>
    </row>
    <row r="549" ht="15.75" customHeight="1">
      <c r="E549" s="6"/>
      <c r="F549" s="6"/>
    </row>
    <row r="550" ht="15.75" customHeight="1">
      <c r="E550" s="6"/>
      <c r="F550" s="6"/>
    </row>
    <row r="551" ht="15.75" customHeight="1">
      <c r="E551" s="6"/>
      <c r="F551" s="6"/>
    </row>
    <row r="552" ht="15.75" customHeight="1">
      <c r="E552" s="6"/>
      <c r="F552" s="6"/>
    </row>
    <row r="553" ht="15.75" customHeight="1">
      <c r="E553" s="6"/>
      <c r="F553" s="6"/>
    </row>
    <row r="554" ht="15.75" customHeight="1">
      <c r="E554" s="6"/>
      <c r="F554" s="6"/>
    </row>
    <row r="555" ht="15.75" customHeight="1">
      <c r="E555" s="6"/>
      <c r="F555" s="6"/>
    </row>
    <row r="556" ht="15.75" customHeight="1">
      <c r="E556" s="6"/>
      <c r="F556" s="6"/>
    </row>
    <row r="557" ht="15.75" customHeight="1">
      <c r="E557" s="6"/>
      <c r="F557" s="6"/>
    </row>
    <row r="558" ht="15.75" customHeight="1">
      <c r="E558" s="6"/>
      <c r="F558" s="6"/>
    </row>
    <row r="559" ht="15.75" customHeight="1">
      <c r="E559" s="6"/>
      <c r="F559" s="6"/>
    </row>
    <row r="560" ht="15.75" customHeight="1">
      <c r="E560" s="6"/>
      <c r="F560" s="6"/>
    </row>
    <row r="561" ht="15.75" customHeight="1">
      <c r="E561" s="6"/>
      <c r="F561" s="6"/>
    </row>
    <row r="562" ht="15.75" customHeight="1">
      <c r="E562" s="6"/>
      <c r="F562" s="6"/>
    </row>
    <row r="563" ht="15.75" customHeight="1">
      <c r="E563" s="6"/>
      <c r="F563" s="6"/>
    </row>
    <row r="564" ht="15.75" customHeight="1">
      <c r="E564" s="6"/>
      <c r="F564" s="6"/>
    </row>
    <row r="565" ht="15.75" customHeight="1">
      <c r="E565" s="6"/>
      <c r="F565" s="6"/>
    </row>
    <row r="566" ht="15.75" customHeight="1">
      <c r="E566" s="6"/>
      <c r="F566" s="6"/>
    </row>
    <row r="567" ht="15.75" customHeight="1">
      <c r="E567" s="6"/>
      <c r="F567" s="6"/>
    </row>
    <row r="568" ht="15.75" customHeight="1">
      <c r="E568" s="6"/>
      <c r="F568" s="6"/>
    </row>
    <row r="569" ht="15.75" customHeight="1">
      <c r="E569" s="6"/>
      <c r="F569" s="6"/>
    </row>
    <row r="570" ht="15.75" customHeight="1">
      <c r="E570" s="6"/>
      <c r="F570" s="6"/>
    </row>
    <row r="571" ht="15.75" customHeight="1">
      <c r="E571" s="6"/>
      <c r="F571" s="6"/>
    </row>
    <row r="572" ht="15.75" customHeight="1">
      <c r="E572" s="6"/>
      <c r="F572" s="6"/>
    </row>
    <row r="573" ht="15.75" customHeight="1">
      <c r="E573" s="6"/>
      <c r="F573" s="6"/>
    </row>
    <row r="574" ht="15.75" customHeight="1">
      <c r="E574" s="6"/>
      <c r="F574" s="6"/>
    </row>
    <row r="575" ht="15.75" customHeight="1">
      <c r="E575" s="6"/>
      <c r="F575" s="6"/>
    </row>
    <row r="576" ht="15.75" customHeight="1">
      <c r="E576" s="6"/>
      <c r="F576" s="6"/>
    </row>
    <row r="577" ht="15.75" customHeight="1">
      <c r="E577" s="6"/>
      <c r="F577" s="6"/>
    </row>
    <row r="578" ht="15.75" customHeight="1">
      <c r="E578" s="6"/>
      <c r="F578" s="6"/>
    </row>
    <row r="579" ht="15.75" customHeight="1">
      <c r="E579" s="6"/>
      <c r="F579" s="6"/>
    </row>
    <row r="580" ht="15.75" customHeight="1">
      <c r="E580" s="6"/>
      <c r="F580" s="6"/>
    </row>
    <row r="581" ht="15.75" customHeight="1">
      <c r="E581" s="6"/>
      <c r="F581" s="6"/>
    </row>
    <row r="582" ht="15.75" customHeight="1">
      <c r="E582" s="6"/>
      <c r="F582" s="6"/>
    </row>
    <row r="583" ht="15.75" customHeight="1">
      <c r="E583" s="6"/>
      <c r="F583" s="6"/>
    </row>
    <row r="584" ht="15.75" customHeight="1">
      <c r="E584" s="6"/>
      <c r="F584" s="6"/>
    </row>
    <row r="585" ht="15.75" customHeight="1">
      <c r="E585" s="6"/>
      <c r="F585" s="6"/>
    </row>
    <row r="586" ht="15.75" customHeight="1">
      <c r="E586" s="6"/>
      <c r="F586" s="6"/>
    </row>
    <row r="587" ht="15.75" customHeight="1">
      <c r="E587" s="6"/>
      <c r="F587" s="6"/>
    </row>
    <row r="588" ht="15.75" customHeight="1">
      <c r="E588" s="6"/>
      <c r="F588" s="6"/>
    </row>
    <row r="589" ht="15.75" customHeight="1">
      <c r="E589" s="6"/>
      <c r="F589" s="6"/>
    </row>
    <row r="590" ht="15.75" customHeight="1">
      <c r="E590" s="6"/>
      <c r="F590" s="6"/>
    </row>
    <row r="591" ht="15.75" customHeight="1">
      <c r="E591" s="6"/>
      <c r="F591" s="6"/>
    </row>
    <row r="592" ht="15.75" customHeight="1">
      <c r="E592" s="6"/>
      <c r="F592" s="6"/>
    </row>
    <row r="593" ht="15.75" customHeight="1">
      <c r="E593" s="6"/>
      <c r="F593" s="6"/>
    </row>
    <row r="594" ht="15.75" customHeight="1">
      <c r="E594" s="6"/>
      <c r="F594" s="6"/>
    </row>
    <row r="595" ht="15.75" customHeight="1">
      <c r="E595" s="6"/>
      <c r="F595" s="6"/>
    </row>
    <row r="596" ht="15.75" customHeight="1">
      <c r="E596" s="6"/>
      <c r="F596" s="6"/>
    </row>
    <row r="597" ht="15.75" customHeight="1">
      <c r="E597" s="6"/>
      <c r="F597" s="6"/>
    </row>
    <row r="598" ht="15.75" customHeight="1">
      <c r="E598" s="6"/>
      <c r="F598" s="6"/>
    </row>
    <row r="599" ht="15.75" customHeight="1">
      <c r="E599" s="6"/>
      <c r="F599" s="6"/>
    </row>
    <row r="600" ht="15.75" customHeight="1">
      <c r="E600" s="6"/>
      <c r="F600" s="6"/>
    </row>
    <row r="601" ht="15.75" customHeight="1">
      <c r="E601" s="6"/>
      <c r="F601" s="6"/>
    </row>
    <row r="602" ht="15.75" customHeight="1">
      <c r="E602" s="6"/>
      <c r="F602" s="6"/>
    </row>
    <row r="603" ht="15.75" customHeight="1">
      <c r="E603" s="6"/>
      <c r="F603" s="6"/>
    </row>
    <row r="604" ht="15.75" customHeight="1">
      <c r="E604" s="6"/>
      <c r="F604" s="6"/>
    </row>
    <row r="605" ht="15.75" customHeight="1">
      <c r="E605" s="6"/>
      <c r="F605" s="6"/>
    </row>
    <row r="606" ht="15.75" customHeight="1">
      <c r="E606" s="6"/>
      <c r="F606" s="6"/>
    </row>
    <row r="607" ht="15.75" customHeight="1">
      <c r="E607" s="6"/>
      <c r="F607" s="6"/>
    </row>
    <row r="608" ht="15.75" customHeight="1">
      <c r="E608" s="6"/>
      <c r="F608" s="6"/>
    </row>
    <row r="609" ht="15.75" customHeight="1">
      <c r="E609" s="6"/>
      <c r="F609" s="6"/>
    </row>
    <row r="610" ht="15.75" customHeight="1">
      <c r="E610" s="6"/>
      <c r="F610" s="6"/>
    </row>
    <row r="611" ht="15.75" customHeight="1">
      <c r="E611" s="6"/>
      <c r="F611" s="6"/>
    </row>
    <row r="612" ht="15.75" customHeight="1">
      <c r="E612" s="6"/>
      <c r="F612" s="6"/>
    </row>
    <row r="613" ht="15.75" customHeight="1">
      <c r="E613" s="6"/>
      <c r="F613" s="6"/>
    </row>
    <row r="614" ht="15.75" customHeight="1">
      <c r="E614" s="6"/>
      <c r="F614" s="6"/>
    </row>
    <row r="615" ht="15.75" customHeight="1">
      <c r="E615" s="6"/>
      <c r="F615" s="6"/>
    </row>
    <row r="616" ht="15.75" customHeight="1">
      <c r="E616" s="6"/>
      <c r="F616" s="6"/>
    </row>
    <row r="617" ht="15.75" customHeight="1">
      <c r="E617" s="6"/>
      <c r="F617" s="6"/>
    </row>
    <row r="618" ht="15.75" customHeight="1">
      <c r="E618" s="6"/>
      <c r="F618" s="6"/>
    </row>
    <row r="619" ht="15.75" customHeight="1">
      <c r="E619" s="6"/>
      <c r="F619" s="6"/>
    </row>
    <row r="620" ht="15.75" customHeight="1">
      <c r="E620" s="6"/>
      <c r="F620" s="6"/>
    </row>
    <row r="621" ht="15.75" customHeight="1">
      <c r="E621" s="6"/>
      <c r="F621" s="6"/>
    </row>
    <row r="622" ht="15.75" customHeight="1">
      <c r="E622" s="6"/>
      <c r="F622" s="6"/>
    </row>
    <row r="623" ht="15.75" customHeight="1">
      <c r="E623" s="6"/>
      <c r="F623" s="6"/>
    </row>
    <row r="624" ht="15.75" customHeight="1">
      <c r="E624" s="6"/>
      <c r="F624" s="6"/>
    </row>
    <row r="625" ht="15.75" customHeight="1">
      <c r="E625" s="6"/>
      <c r="F625" s="6"/>
    </row>
    <row r="626" ht="15.75" customHeight="1">
      <c r="E626" s="6"/>
      <c r="F626" s="6"/>
    </row>
    <row r="627" ht="15.75" customHeight="1">
      <c r="E627" s="6"/>
      <c r="F627" s="6"/>
    </row>
    <row r="628" ht="15.75" customHeight="1">
      <c r="E628" s="6"/>
      <c r="F628" s="6"/>
    </row>
    <row r="629" ht="15.75" customHeight="1">
      <c r="E629" s="6"/>
      <c r="F629" s="6"/>
    </row>
    <row r="630" ht="15.75" customHeight="1">
      <c r="E630" s="6"/>
      <c r="F630" s="6"/>
    </row>
    <row r="631" ht="15.75" customHeight="1">
      <c r="E631" s="6"/>
      <c r="F631" s="6"/>
    </row>
    <row r="632" ht="15.75" customHeight="1">
      <c r="E632" s="6"/>
      <c r="F632" s="6"/>
    </row>
    <row r="633" ht="15.75" customHeight="1">
      <c r="E633" s="6"/>
      <c r="F633" s="6"/>
    </row>
    <row r="634" ht="15.75" customHeight="1">
      <c r="E634" s="6"/>
      <c r="F634" s="6"/>
    </row>
    <row r="635" ht="15.75" customHeight="1">
      <c r="E635" s="6"/>
      <c r="F635" s="6"/>
    </row>
    <row r="636" ht="15.75" customHeight="1">
      <c r="E636" s="6"/>
      <c r="F636" s="6"/>
    </row>
    <row r="637" ht="15.75" customHeight="1">
      <c r="E637" s="6"/>
      <c r="F637" s="6"/>
    </row>
    <row r="638" ht="15.75" customHeight="1">
      <c r="E638" s="6"/>
      <c r="F638" s="6"/>
    </row>
    <row r="639" ht="15.75" customHeight="1">
      <c r="E639" s="6"/>
      <c r="F639" s="6"/>
    </row>
    <row r="640" ht="15.75" customHeight="1">
      <c r="E640" s="6"/>
      <c r="F640" s="6"/>
    </row>
    <row r="641" ht="15.75" customHeight="1">
      <c r="E641" s="6"/>
      <c r="F641" s="6"/>
    </row>
    <row r="642" ht="15.75" customHeight="1">
      <c r="E642" s="6"/>
      <c r="F642" s="6"/>
    </row>
    <row r="643" ht="15.75" customHeight="1">
      <c r="E643" s="6"/>
      <c r="F643" s="6"/>
    </row>
    <row r="644" ht="15.75" customHeight="1">
      <c r="E644" s="6"/>
      <c r="F644" s="6"/>
    </row>
    <row r="645" ht="15.75" customHeight="1">
      <c r="E645" s="6"/>
      <c r="F645" s="6"/>
    </row>
    <row r="646" ht="15.75" customHeight="1">
      <c r="E646" s="6"/>
      <c r="F646" s="6"/>
    </row>
    <row r="647" ht="15.75" customHeight="1">
      <c r="E647" s="6"/>
      <c r="F647" s="6"/>
    </row>
    <row r="648" ht="15.75" customHeight="1">
      <c r="E648" s="6"/>
      <c r="F648" s="6"/>
    </row>
    <row r="649" ht="15.75" customHeight="1">
      <c r="E649" s="6"/>
      <c r="F649" s="6"/>
    </row>
    <row r="650" ht="15.75" customHeight="1">
      <c r="E650" s="6"/>
      <c r="F650" s="6"/>
    </row>
    <row r="651" ht="15.75" customHeight="1">
      <c r="E651" s="6"/>
      <c r="F651" s="6"/>
    </row>
    <row r="652" ht="15.75" customHeight="1">
      <c r="E652" s="6"/>
      <c r="F652" s="6"/>
    </row>
    <row r="653" ht="15.75" customHeight="1">
      <c r="E653" s="6"/>
      <c r="F653" s="6"/>
    </row>
    <row r="654" ht="15.75" customHeight="1">
      <c r="E654" s="6"/>
      <c r="F654" s="6"/>
    </row>
    <row r="655" ht="15.75" customHeight="1">
      <c r="E655" s="6"/>
      <c r="F655" s="6"/>
    </row>
    <row r="656" ht="15.75" customHeight="1">
      <c r="E656" s="6"/>
      <c r="F656" s="6"/>
    </row>
    <row r="657" ht="15.75" customHeight="1">
      <c r="E657" s="6"/>
      <c r="F657" s="6"/>
    </row>
    <row r="658" ht="15.75" customHeight="1">
      <c r="E658" s="6"/>
      <c r="F658" s="6"/>
    </row>
    <row r="659" ht="15.75" customHeight="1">
      <c r="E659" s="6"/>
      <c r="F659" s="6"/>
    </row>
    <row r="660" ht="15.75" customHeight="1">
      <c r="E660" s="6"/>
      <c r="F660" s="6"/>
    </row>
    <row r="661" ht="15.75" customHeight="1">
      <c r="E661" s="6"/>
      <c r="F661" s="6"/>
    </row>
    <row r="662" ht="15.75" customHeight="1">
      <c r="E662" s="6"/>
      <c r="F662" s="6"/>
    </row>
    <row r="663" ht="15.75" customHeight="1">
      <c r="E663" s="6"/>
      <c r="F663" s="6"/>
    </row>
    <row r="664" ht="15.75" customHeight="1">
      <c r="E664" s="6"/>
      <c r="F664" s="6"/>
    </row>
    <row r="665" ht="15.75" customHeight="1">
      <c r="E665" s="6"/>
      <c r="F665" s="6"/>
    </row>
    <row r="666" ht="15.75" customHeight="1">
      <c r="E666" s="6"/>
      <c r="F666" s="6"/>
    </row>
    <row r="667" ht="15.75" customHeight="1">
      <c r="E667" s="6"/>
      <c r="F667" s="6"/>
    </row>
    <row r="668" ht="15.75" customHeight="1">
      <c r="E668" s="6"/>
      <c r="F668" s="6"/>
    </row>
    <row r="669" ht="15.75" customHeight="1">
      <c r="E669" s="6"/>
      <c r="F669" s="6"/>
    </row>
    <row r="670" ht="15.75" customHeight="1">
      <c r="E670" s="6"/>
      <c r="F670" s="6"/>
    </row>
    <row r="671" ht="15.75" customHeight="1">
      <c r="E671" s="6"/>
      <c r="F671" s="6"/>
    </row>
    <row r="672" ht="15.75" customHeight="1">
      <c r="E672" s="6"/>
      <c r="F672" s="6"/>
    </row>
    <row r="673" ht="15.75" customHeight="1">
      <c r="E673" s="6"/>
      <c r="F673" s="6"/>
    </row>
    <row r="674" ht="15.75" customHeight="1">
      <c r="E674" s="6"/>
      <c r="F674" s="6"/>
    </row>
    <row r="675" ht="15.75" customHeight="1">
      <c r="E675" s="6"/>
      <c r="F675" s="6"/>
    </row>
    <row r="676" ht="15.75" customHeight="1">
      <c r="E676" s="6"/>
      <c r="F676" s="6"/>
    </row>
    <row r="677" ht="15.75" customHeight="1">
      <c r="E677" s="6"/>
      <c r="F677" s="6"/>
    </row>
    <row r="678" ht="15.75" customHeight="1">
      <c r="E678" s="6"/>
      <c r="F678" s="6"/>
    </row>
    <row r="679" ht="15.75" customHeight="1">
      <c r="E679" s="6"/>
      <c r="F679" s="6"/>
    </row>
    <row r="680" ht="15.75" customHeight="1">
      <c r="E680" s="6"/>
      <c r="F680" s="6"/>
    </row>
    <row r="681" ht="15.75" customHeight="1">
      <c r="E681" s="6"/>
      <c r="F681" s="6"/>
    </row>
    <row r="682" ht="15.75" customHeight="1">
      <c r="E682" s="6"/>
      <c r="F682" s="6"/>
    </row>
    <row r="683" ht="15.75" customHeight="1">
      <c r="E683" s="6"/>
      <c r="F683" s="6"/>
    </row>
    <row r="684" ht="15.75" customHeight="1">
      <c r="E684" s="6"/>
      <c r="F684" s="6"/>
    </row>
    <row r="685" ht="15.75" customHeight="1">
      <c r="E685" s="6"/>
      <c r="F685" s="6"/>
    </row>
    <row r="686" ht="15.75" customHeight="1">
      <c r="E686" s="6"/>
      <c r="F686" s="6"/>
    </row>
    <row r="687" ht="15.75" customHeight="1">
      <c r="E687" s="6"/>
      <c r="F687" s="6"/>
    </row>
    <row r="688" ht="15.75" customHeight="1">
      <c r="E688" s="6"/>
      <c r="F688" s="6"/>
    </row>
    <row r="689" ht="15.75" customHeight="1">
      <c r="E689" s="6"/>
      <c r="F689" s="6"/>
    </row>
    <row r="690" ht="15.75" customHeight="1">
      <c r="E690" s="6"/>
      <c r="F690" s="6"/>
    </row>
    <row r="691" ht="15.75" customHeight="1">
      <c r="E691" s="6"/>
      <c r="F691" s="6"/>
    </row>
    <row r="692" ht="15.75" customHeight="1">
      <c r="E692" s="6"/>
      <c r="F692" s="6"/>
    </row>
    <row r="693" ht="15.75" customHeight="1">
      <c r="E693" s="6"/>
      <c r="F693" s="6"/>
    </row>
    <row r="694" ht="15.75" customHeight="1">
      <c r="E694" s="6"/>
      <c r="F694" s="6"/>
    </row>
    <row r="695" ht="15.75" customHeight="1">
      <c r="E695" s="6"/>
      <c r="F695" s="6"/>
    </row>
    <row r="696" ht="15.75" customHeight="1">
      <c r="E696" s="6"/>
      <c r="F696" s="6"/>
    </row>
    <row r="697" ht="15.75" customHeight="1">
      <c r="E697" s="6"/>
      <c r="F697" s="6"/>
    </row>
    <row r="698" ht="15.75" customHeight="1">
      <c r="E698" s="6"/>
      <c r="F698" s="6"/>
    </row>
    <row r="699" ht="15.75" customHeight="1">
      <c r="E699" s="6"/>
      <c r="F699" s="6"/>
    </row>
    <row r="700" ht="15.75" customHeight="1">
      <c r="E700" s="6"/>
      <c r="F700" s="6"/>
    </row>
    <row r="701" ht="15.75" customHeight="1">
      <c r="E701" s="6"/>
      <c r="F701" s="6"/>
    </row>
    <row r="702" ht="15.75" customHeight="1">
      <c r="E702" s="6"/>
      <c r="F702" s="6"/>
    </row>
    <row r="703" ht="15.75" customHeight="1">
      <c r="E703" s="6"/>
      <c r="F703" s="6"/>
    </row>
    <row r="704" ht="15.75" customHeight="1">
      <c r="E704" s="6"/>
      <c r="F704" s="6"/>
    </row>
    <row r="705" ht="15.75" customHeight="1">
      <c r="E705" s="6"/>
      <c r="F705" s="6"/>
    </row>
    <row r="706" ht="15.75" customHeight="1">
      <c r="E706" s="6"/>
      <c r="F706" s="6"/>
    </row>
    <row r="707" ht="15.75" customHeight="1">
      <c r="E707" s="6"/>
      <c r="F707" s="6"/>
    </row>
    <row r="708" ht="15.75" customHeight="1">
      <c r="E708" s="6"/>
      <c r="F708" s="6"/>
    </row>
    <row r="709" ht="15.75" customHeight="1">
      <c r="E709" s="6"/>
      <c r="F709" s="6"/>
    </row>
    <row r="710" ht="15.75" customHeight="1">
      <c r="E710" s="6"/>
      <c r="F710" s="6"/>
    </row>
    <row r="711" ht="15.75" customHeight="1">
      <c r="E711" s="6"/>
      <c r="F711" s="6"/>
    </row>
    <row r="712" ht="15.75" customHeight="1">
      <c r="E712" s="6"/>
      <c r="F712" s="6"/>
    </row>
    <row r="713" ht="15.75" customHeight="1">
      <c r="E713" s="6"/>
      <c r="F713" s="6"/>
    </row>
    <row r="714" ht="15.75" customHeight="1">
      <c r="E714" s="6"/>
      <c r="F714" s="6"/>
    </row>
    <row r="715" ht="15.75" customHeight="1">
      <c r="E715" s="6"/>
      <c r="F715" s="6"/>
    </row>
    <row r="716" ht="15.75" customHeight="1">
      <c r="E716" s="6"/>
      <c r="F716" s="6"/>
    </row>
    <row r="717" ht="15.75" customHeight="1">
      <c r="E717" s="6"/>
      <c r="F717" s="6"/>
    </row>
    <row r="718" ht="15.75" customHeight="1">
      <c r="E718" s="6"/>
      <c r="F718" s="6"/>
    </row>
    <row r="719" ht="15.75" customHeight="1">
      <c r="E719" s="6"/>
      <c r="F719" s="6"/>
    </row>
    <row r="720" ht="15.75" customHeight="1">
      <c r="E720" s="6"/>
      <c r="F720" s="6"/>
    </row>
    <row r="721" ht="15.75" customHeight="1">
      <c r="E721" s="6"/>
      <c r="F721" s="6"/>
    </row>
    <row r="722" ht="15.75" customHeight="1">
      <c r="E722" s="6"/>
      <c r="F722" s="6"/>
    </row>
    <row r="723" ht="15.75" customHeight="1">
      <c r="E723" s="6"/>
      <c r="F723" s="6"/>
    </row>
    <row r="724" ht="15.75" customHeight="1">
      <c r="E724" s="6"/>
      <c r="F724" s="6"/>
    </row>
    <row r="725" ht="15.75" customHeight="1">
      <c r="E725" s="6"/>
      <c r="F725" s="6"/>
    </row>
    <row r="726" ht="15.75" customHeight="1">
      <c r="E726" s="6"/>
      <c r="F726" s="6"/>
    </row>
    <row r="727" ht="15.75" customHeight="1">
      <c r="E727" s="6"/>
      <c r="F727" s="6"/>
    </row>
    <row r="728" ht="15.75" customHeight="1">
      <c r="E728" s="6"/>
      <c r="F728" s="6"/>
    </row>
    <row r="729" ht="15.75" customHeight="1">
      <c r="E729" s="6"/>
      <c r="F729" s="6"/>
    </row>
    <row r="730" ht="15.75" customHeight="1">
      <c r="E730" s="6"/>
      <c r="F730" s="6"/>
    </row>
    <row r="731" ht="15.75" customHeight="1">
      <c r="E731" s="6"/>
      <c r="F731" s="6"/>
    </row>
    <row r="732" ht="15.75" customHeight="1">
      <c r="E732" s="6"/>
      <c r="F732" s="6"/>
    </row>
    <row r="733" ht="15.75" customHeight="1">
      <c r="E733" s="6"/>
      <c r="F733" s="6"/>
    </row>
    <row r="734" ht="15.75" customHeight="1">
      <c r="E734" s="6"/>
      <c r="F734" s="6"/>
    </row>
    <row r="735" ht="15.75" customHeight="1">
      <c r="E735" s="6"/>
      <c r="F735" s="6"/>
    </row>
    <row r="736" ht="15.75" customHeight="1">
      <c r="E736" s="6"/>
      <c r="F736" s="6"/>
    </row>
    <row r="737" ht="15.75" customHeight="1">
      <c r="E737" s="6"/>
      <c r="F737" s="6"/>
    </row>
    <row r="738" ht="15.75" customHeight="1">
      <c r="E738" s="6"/>
      <c r="F738" s="6"/>
    </row>
    <row r="739" ht="15.75" customHeight="1">
      <c r="E739" s="6"/>
      <c r="F739" s="6"/>
    </row>
    <row r="740" ht="15.75" customHeight="1">
      <c r="E740" s="6"/>
      <c r="F740" s="6"/>
    </row>
    <row r="741" ht="15.75" customHeight="1">
      <c r="E741" s="6"/>
      <c r="F741" s="6"/>
    </row>
    <row r="742" ht="15.75" customHeight="1">
      <c r="E742" s="6"/>
      <c r="F742" s="6"/>
    </row>
    <row r="743" ht="15.75" customHeight="1">
      <c r="E743" s="6"/>
      <c r="F743" s="6"/>
    </row>
    <row r="744" ht="15.75" customHeight="1">
      <c r="E744" s="6"/>
      <c r="F744" s="6"/>
    </row>
    <row r="745" ht="15.75" customHeight="1">
      <c r="E745" s="6"/>
      <c r="F745" s="6"/>
    </row>
    <row r="746" ht="15.75" customHeight="1">
      <c r="E746" s="6"/>
      <c r="F746" s="6"/>
    </row>
    <row r="747" ht="15.75" customHeight="1">
      <c r="E747" s="6"/>
      <c r="F747" s="6"/>
    </row>
    <row r="748" ht="15.75" customHeight="1">
      <c r="E748" s="6"/>
      <c r="F748" s="6"/>
    </row>
    <row r="749" ht="15.75" customHeight="1">
      <c r="E749" s="6"/>
      <c r="F749" s="6"/>
    </row>
    <row r="750" ht="15.75" customHeight="1">
      <c r="E750" s="6"/>
      <c r="F750" s="6"/>
    </row>
    <row r="751" ht="15.75" customHeight="1">
      <c r="E751" s="6"/>
      <c r="F751" s="6"/>
    </row>
    <row r="752" ht="15.75" customHeight="1">
      <c r="E752" s="6"/>
      <c r="F752" s="6"/>
    </row>
    <row r="753" ht="15.75" customHeight="1">
      <c r="E753" s="6"/>
      <c r="F753" s="6"/>
    </row>
    <row r="754" ht="15.75" customHeight="1">
      <c r="E754" s="6"/>
      <c r="F754" s="6"/>
    </row>
    <row r="755" ht="15.75" customHeight="1">
      <c r="E755" s="6"/>
      <c r="F755" s="6"/>
    </row>
    <row r="756" ht="15.75" customHeight="1">
      <c r="E756" s="6"/>
      <c r="F756" s="6"/>
    </row>
    <row r="757" ht="15.75" customHeight="1">
      <c r="E757" s="6"/>
      <c r="F757" s="6"/>
    </row>
    <row r="758" ht="15.75" customHeight="1">
      <c r="E758" s="6"/>
      <c r="F758" s="6"/>
    </row>
    <row r="759" ht="15.75" customHeight="1">
      <c r="E759" s="6"/>
      <c r="F759" s="6"/>
    </row>
    <row r="760" ht="15.75" customHeight="1">
      <c r="E760" s="6"/>
      <c r="F760" s="6"/>
    </row>
    <row r="761" ht="15.75" customHeight="1">
      <c r="E761" s="6"/>
      <c r="F761" s="6"/>
    </row>
    <row r="762" ht="15.75" customHeight="1">
      <c r="E762" s="6"/>
      <c r="F762" s="6"/>
    </row>
    <row r="763" ht="15.75" customHeight="1">
      <c r="E763" s="6"/>
      <c r="F763" s="6"/>
    </row>
    <row r="764" ht="15.75" customHeight="1">
      <c r="E764" s="6"/>
      <c r="F764" s="6"/>
    </row>
    <row r="765" ht="15.75" customHeight="1">
      <c r="E765" s="6"/>
      <c r="F765" s="6"/>
    </row>
    <row r="766" ht="15.75" customHeight="1">
      <c r="E766" s="6"/>
      <c r="F766" s="6"/>
    </row>
    <row r="767" ht="15.75" customHeight="1">
      <c r="E767" s="6"/>
      <c r="F767" s="6"/>
    </row>
    <row r="768" ht="15.75" customHeight="1">
      <c r="E768" s="6"/>
      <c r="F768" s="6"/>
    </row>
    <row r="769" ht="15.75" customHeight="1">
      <c r="E769" s="6"/>
      <c r="F769" s="6"/>
    </row>
    <row r="770" ht="15.75" customHeight="1">
      <c r="E770" s="6"/>
      <c r="F770" s="6"/>
    </row>
    <row r="771" ht="15.75" customHeight="1">
      <c r="E771" s="6"/>
      <c r="F771" s="6"/>
    </row>
    <row r="772" ht="15.75" customHeight="1">
      <c r="E772" s="6"/>
      <c r="F772" s="6"/>
    </row>
    <row r="773" ht="15.75" customHeight="1">
      <c r="E773" s="6"/>
      <c r="F773" s="6"/>
    </row>
    <row r="774" ht="15.75" customHeight="1">
      <c r="E774" s="6"/>
      <c r="F774" s="6"/>
    </row>
    <row r="775" ht="15.75" customHeight="1">
      <c r="E775" s="6"/>
      <c r="F775" s="6"/>
    </row>
    <row r="776" ht="15.75" customHeight="1">
      <c r="E776" s="6"/>
      <c r="F776" s="6"/>
    </row>
    <row r="777" ht="15.75" customHeight="1">
      <c r="E777" s="6"/>
      <c r="F777" s="6"/>
    </row>
    <row r="778" ht="15.75" customHeight="1">
      <c r="E778" s="6"/>
      <c r="F778" s="6"/>
    </row>
    <row r="779" ht="15.75" customHeight="1">
      <c r="E779" s="6"/>
      <c r="F779" s="6"/>
    </row>
    <row r="780" ht="15.75" customHeight="1">
      <c r="E780" s="6"/>
      <c r="F780" s="6"/>
    </row>
    <row r="781" ht="15.75" customHeight="1">
      <c r="E781" s="6"/>
      <c r="F781" s="6"/>
    </row>
    <row r="782" ht="15.75" customHeight="1">
      <c r="E782" s="6"/>
      <c r="F782" s="6"/>
    </row>
    <row r="783" ht="15.75" customHeight="1">
      <c r="E783" s="6"/>
      <c r="F783" s="6"/>
    </row>
    <row r="784" ht="15.75" customHeight="1">
      <c r="E784" s="6"/>
      <c r="F784" s="6"/>
    </row>
    <row r="785" ht="15.75" customHeight="1">
      <c r="E785" s="6"/>
      <c r="F785" s="6"/>
    </row>
    <row r="786" ht="15.75" customHeight="1">
      <c r="E786" s="6"/>
      <c r="F786" s="6"/>
    </row>
    <row r="787" ht="15.75" customHeight="1">
      <c r="E787" s="6"/>
      <c r="F787" s="6"/>
    </row>
    <row r="788" ht="15.75" customHeight="1">
      <c r="E788" s="6"/>
      <c r="F788" s="6"/>
    </row>
    <row r="789" ht="15.75" customHeight="1">
      <c r="E789" s="6"/>
      <c r="F789" s="6"/>
    </row>
    <row r="790" ht="15.75" customHeight="1">
      <c r="E790" s="6"/>
      <c r="F790" s="6"/>
    </row>
    <row r="791" ht="15.75" customHeight="1">
      <c r="E791" s="6"/>
      <c r="F791" s="6"/>
    </row>
    <row r="792" ht="15.75" customHeight="1">
      <c r="E792" s="6"/>
      <c r="F792" s="6"/>
    </row>
    <row r="793" ht="15.75" customHeight="1">
      <c r="E793" s="6"/>
      <c r="F793" s="6"/>
    </row>
    <row r="794" ht="15.75" customHeight="1">
      <c r="E794" s="6"/>
      <c r="F794" s="6"/>
    </row>
    <row r="795" ht="15.75" customHeight="1">
      <c r="E795" s="6"/>
      <c r="F795" s="6"/>
    </row>
    <row r="796" ht="15.75" customHeight="1">
      <c r="E796" s="6"/>
      <c r="F796" s="6"/>
    </row>
    <row r="797" ht="15.75" customHeight="1">
      <c r="E797" s="6"/>
      <c r="F797" s="6"/>
    </row>
    <row r="798" ht="15.75" customHeight="1">
      <c r="E798" s="6"/>
      <c r="F798" s="6"/>
    </row>
    <row r="799" ht="15.75" customHeight="1">
      <c r="E799" s="6"/>
      <c r="F799" s="6"/>
    </row>
    <row r="800" ht="15.75" customHeight="1">
      <c r="E800" s="6"/>
      <c r="F800" s="6"/>
    </row>
    <row r="801" ht="15.75" customHeight="1">
      <c r="E801" s="6"/>
      <c r="F801" s="6"/>
    </row>
    <row r="802" ht="15.75" customHeight="1">
      <c r="E802" s="6"/>
      <c r="F802" s="6"/>
    </row>
    <row r="803" ht="15.75" customHeight="1">
      <c r="E803" s="6"/>
      <c r="F803" s="6"/>
    </row>
    <row r="804" ht="15.75" customHeight="1">
      <c r="E804" s="6"/>
      <c r="F804" s="6"/>
    </row>
    <row r="805" ht="15.75" customHeight="1">
      <c r="E805" s="6"/>
      <c r="F805" s="6"/>
    </row>
    <row r="806" ht="15.75" customHeight="1">
      <c r="E806" s="6"/>
      <c r="F806" s="6"/>
    </row>
    <row r="807" ht="15.75" customHeight="1">
      <c r="E807" s="6"/>
      <c r="F807" s="6"/>
    </row>
    <row r="808" ht="15.75" customHeight="1">
      <c r="E808" s="6"/>
      <c r="F808" s="6"/>
    </row>
    <row r="809" ht="15.75" customHeight="1">
      <c r="E809" s="6"/>
      <c r="F809" s="6"/>
    </row>
    <row r="810" ht="15.75" customHeight="1">
      <c r="E810" s="6"/>
      <c r="F810" s="6"/>
    </row>
    <row r="811" ht="15.75" customHeight="1">
      <c r="E811" s="6"/>
      <c r="F811" s="6"/>
    </row>
    <row r="812" ht="15.75" customHeight="1">
      <c r="E812" s="6"/>
      <c r="F812" s="6"/>
    </row>
    <row r="813" ht="15.75" customHeight="1">
      <c r="E813" s="6"/>
      <c r="F813" s="6"/>
    </row>
    <row r="814" ht="15.75" customHeight="1">
      <c r="E814" s="6"/>
      <c r="F814" s="6"/>
    </row>
    <row r="815" ht="15.75" customHeight="1">
      <c r="E815" s="6"/>
      <c r="F815" s="6"/>
    </row>
    <row r="816" ht="15.75" customHeight="1">
      <c r="E816" s="6"/>
      <c r="F816" s="6"/>
    </row>
    <row r="817" ht="15.75" customHeight="1">
      <c r="E817" s="6"/>
      <c r="F817" s="6"/>
    </row>
    <row r="818" ht="15.75" customHeight="1">
      <c r="E818" s="6"/>
      <c r="F818" s="6"/>
    </row>
    <row r="819" ht="15.75" customHeight="1">
      <c r="E819" s="6"/>
      <c r="F819" s="6"/>
    </row>
    <row r="820" ht="15.75" customHeight="1">
      <c r="E820" s="6"/>
      <c r="F820" s="6"/>
    </row>
    <row r="821" ht="15.75" customHeight="1">
      <c r="E821" s="6"/>
      <c r="F821" s="6"/>
    </row>
    <row r="822" ht="15.75" customHeight="1">
      <c r="E822" s="6"/>
      <c r="F822" s="6"/>
    </row>
    <row r="823" ht="15.75" customHeight="1">
      <c r="E823" s="6"/>
      <c r="F823" s="6"/>
    </row>
    <row r="824" ht="15.75" customHeight="1">
      <c r="E824" s="6"/>
      <c r="F824" s="6"/>
    </row>
    <row r="825" ht="15.75" customHeight="1">
      <c r="E825" s="6"/>
      <c r="F825" s="6"/>
    </row>
    <row r="826" ht="15.75" customHeight="1">
      <c r="E826" s="6"/>
      <c r="F826" s="6"/>
    </row>
    <row r="827" ht="15.75" customHeight="1">
      <c r="E827" s="6"/>
      <c r="F827" s="6"/>
    </row>
    <row r="828" ht="15.75" customHeight="1">
      <c r="E828" s="6"/>
      <c r="F828" s="6"/>
    </row>
    <row r="829" ht="15.75" customHeight="1">
      <c r="E829" s="6"/>
      <c r="F829" s="6"/>
    </row>
    <row r="830" ht="15.75" customHeight="1">
      <c r="E830" s="6"/>
      <c r="F830" s="6"/>
    </row>
    <row r="831" ht="15.75" customHeight="1">
      <c r="E831" s="6"/>
      <c r="F831" s="6"/>
    </row>
    <row r="832" ht="15.75" customHeight="1">
      <c r="E832" s="6"/>
      <c r="F832" s="6"/>
    </row>
    <row r="833" ht="15.75" customHeight="1">
      <c r="E833" s="6"/>
      <c r="F833" s="6"/>
    </row>
    <row r="834" ht="15.75" customHeight="1">
      <c r="E834" s="6"/>
      <c r="F834" s="6"/>
    </row>
    <row r="835" ht="15.75" customHeight="1">
      <c r="E835" s="6"/>
      <c r="F835" s="6"/>
    </row>
    <row r="836" ht="15.75" customHeight="1">
      <c r="E836" s="6"/>
      <c r="F836" s="6"/>
    </row>
    <row r="837" ht="15.75" customHeight="1">
      <c r="E837" s="6"/>
      <c r="F837" s="6"/>
    </row>
    <row r="838" ht="15.75" customHeight="1">
      <c r="E838" s="6"/>
      <c r="F838" s="6"/>
    </row>
    <row r="839" ht="15.75" customHeight="1">
      <c r="E839" s="6"/>
      <c r="F839" s="6"/>
    </row>
    <row r="840" ht="15.75" customHeight="1">
      <c r="E840" s="6"/>
      <c r="F840" s="6"/>
    </row>
    <row r="841" ht="15.75" customHeight="1">
      <c r="E841" s="6"/>
      <c r="F841" s="6"/>
    </row>
    <row r="842" ht="15.75" customHeight="1">
      <c r="E842" s="6"/>
      <c r="F842" s="6"/>
    </row>
    <row r="843" ht="15.75" customHeight="1">
      <c r="E843" s="6"/>
      <c r="F843" s="6"/>
    </row>
    <row r="844" ht="15.75" customHeight="1">
      <c r="E844" s="6"/>
      <c r="F844" s="6"/>
    </row>
    <row r="845" ht="15.75" customHeight="1">
      <c r="E845" s="6"/>
      <c r="F845" s="6"/>
    </row>
    <row r="846" ht="15.75" customHeight="1">
      <c r="E846" s="6"/>
      <c r="F846" s="6"/>
    </row>
    <row r="847" ht="15.75" customHeight="1">
      <c r="E847" s="6"/>
      <c r="F847" s="6"/>
    </row>
    <row r="848" ht="15.75" customHeight="1">
      <c r="E848" s="6"/>
      <c r="F848" s="6"/>
    </row>
    <row r="849" ht="15.75" customHeight="1">
      <c r="E849" s="6"/>
      <c r="F849" s="6"/>
    </row>
    <row r="850" ht="15.75" customHeight="1">
      <c r="E850" s="6"/>
      <c r="F850" s="6"/>
    </row>
    <row r="851" ht="15.75" customHeight="1">
      <c r="E851" s="6"/>
      <c r="F851" s="6"/>
    </row>
    <row r="852" ht="15.75" customHeight="1">
      <c r="E852" s="6"/>
      <c r="F852" s="6"/>
    </row>
    <row r="853" ht="15.75" customHeight="1">
      <c r="E853" s="6"/>
      <c r="F853" s="6"/>
    </row>
    <row r="854" ht="15.75" customHeight="1">
      <c r="E854" s="6"/>
      <c r="F854" s="6"/>
    </row>
    <row r="855" ht="15.75" customHeight="1">
      <c r="E855" s="6"/>
      <c r="F855" s="6"/>
    </row>
    <row r="856" ht="15.75" customHeight="1">
      <c r="E856" s="6"/>
      <c r="F856" s="6"/>
    </row>
    <row r="857" ht="15.75" customHeight="1">
      <c r="E857" s="6"/>
      <c r="F857" s="6"/>
    </row>
    <row r="858" ht="15.75" customHeight="1">
      <c r="E858" s="6"/>
      <c r="F858" s="6"/>
    </row>
    <row r="859" ht="15.75" customHeight="1">
      <c r="E859" s="6"/>
      <c r="F859" s="6"/>
    </row>
    <row r="860" ht="15.75" customHeight="1">
      <c r="E860" s="6"/>
      <c r="F860" s="6"/>
    </row>
    <row r="861" ht="15.75" customHeight="1">
      <c r="E861" s="6"/>
      <c r="F861" s="6"/>
    </row>
    <row r="862" ht="15.75" customHeight="1">
      <c r="E862" s="6"/>
      <c r="F862" s="6"/>
    </row>
    <row r="863" ht="15.75" customHeight="1">
      <c r="E863" s="6"/>
      <c r="F863" s="6"/>
    </row>
    <row r="864" ht="15.75" customHeight="1">
      <c r="E864" s="6"/>
      <c r="F864" s="6"/>
    </row>
    <row r="865" ht="15.75" customHeight="1">
      <c r="E865" s="6"/>
      <c r="F865" s="6"/>
    </row>
    <row r="866" ht="15.75" customHeight="1">
      <c r="E866" s="6"/>
      <c r="F866" s="6"/>
    </row>
    <row r="867" ht="15.75" customHeight="1">
      <c r="E867" s="6"/>
      <c r="F867" s="6"/>
    </row>
    <row r="868" ht="15.75" customHeight="1">
      <c r="E868" s="6"/>
      <c r="F868" s="6"/>
    </row>
    <row r="869" ht="15.75" customHeight="1">
      <c r="E869" s="6"/>
      <c r="F869" s="6"/>
    </row>
    <row r="870" ht="15.75" customHeight="1">
      <c r="E870" s="6"/>
      <c r="F870" s="6"/>
    </row>
    <row r="871" ht="15.75" customHeight="1">
      <c r="E871" s="6"/>
      <c r="F871" s="6"/>
    </row>
    <row r="872" ht="15.75" customHeight="1">
      <c r="E872" s="6"/>
      <c r="F872" s="6"/>
    </row>
    <row r="873" ht="15.75" customHeight="1">
      <c r="E873" s="6"/>
      <c r="F873" s="6"/>
    </row>
    <row r="874" ht="15.75" customHeight="1">
      <c r="E874" s="6"/>
      <c r="F874" s="6"/>
    </row>
    <row r="875" ht="15.75" customHeight="1">
      <c r="E875" s="6"/>
      <c r="F875" s="6"/>
    </row>
    <row r="876" ht="15.75" customHeight="1">
      <c r="E876" s="6"/>
      <c r="F876" s="6"/>
    </row>
    <row r="877" ht="15.75" customHeight="1">
      <c r="E877" s="6"/>
      <c r="F877" s="6"/>
    </row>
    <row r="878" ht="15.75" customHeight="1">
      <c r="E878" s="6"/>
      <c r="F878" s="6"/>
    </row>
    <row r="879" ht="15.75" customHeight="1">
      <c r="E879" s="6"/>
      <c r="F879" s="6"/>
    </row>
    <row r="880" ht="15.75" customHeight="1">
      <c r="E880" s="6"/>
      <c r="F880" s="6"/>
    </row>
    <row r="881" ht="15.75" customHeight="1">
      <c r="E881" s="6"/>
      <c r="F881" s="6"/>
    </row>
    <row r="882" ht="15.75" customHeight="1">
      <c r="E882" s="6"/>
      <c r="F882" s="6"/>
    </row>
    <row r="883" ht="15.75" customHeight="1">
      <c r="E883" s="6"/>
      <c r="F883" s="6"/>
    </row>
    <row r="884" ht="15.75" customHeight="1">
      <c r="E884" s="6"/>
      <c r="F884" s="6"/>
    </row>
    <row r="885" ht="15.75" customHeight="1">
      <c r="E885" s="6"/>
      <c r="F885" s="6"/>
    </row>
    <row r="886" ht="15.75" customHeight="1">
      <c r="E886" s="6"/>
      <c r="F886" s="6"/>
    </row>
    <row r="887" ht="15.75" customHeight="1">
      <c r="E887" s="6"/>
      <c r="F887" s="6"/>
    </row>
    <row r="888" ht="15.75" customHeight="1">
      <c r="E888" s="6"/>
      <c r="F888" s="6"/>
    </row>
    <row r="889" ht="15.75" customHeight="1">
      <c r="E889" s="6"/>
      <c r="F889" s="6"/>
    </row>
    <row r="890" ht="15.75" customHeight="1">
      <c r="E890" s="6"/>
      <c r="F890" s="6"/>
    </row>
    <row r="891" ht="15.75" customHeight="1">
      <c r="E891" s="6"/>
      <c r="F891" s="6"/>
    </row>
    <row r="892" ht="15.75" customHeight="1">
      <c r="E892" s="6"/>
      <c r="F892" s="6"/>
    </row>
    <row r="893" ht="15.75" customHeight="1">
      <c r="E893" s="6"/>
      <c r="F893" s="6"/>
    </row>
    <row r="894" ht="15.75" customHeight="1">
      <c r="E894" s="6"/>
      <c r="F894" s="6"/>
    </row>
    <row r="895" ht="15.75" customHeight="1">
      <c r="E895" s="6"/>
      <c r="F895" s="6"/>
    </row>
    <row r="896" ht="15.75" customHeight="1">
      <c r="E896" s="6"/>
      <c r="F896" s="6"/>
    </row>
    <row r="897" ht="15.75" customHeight="1">
      <c r="E897" s="6"/>
      <c r="F897" s="6"/>
    </row>
    <row r="898" ht="15.75" customHeight="1">
      <c r="E898" s="6"/>
      <c r="F898" s="6"/>
    </row>
    <row r="899" ht="15.75" customHeight="1">
      <c r="E899" s="6"/>
      <c r="F899" s="6"/>
    </row>
    <row r="900" ht="15.75" customHeight="1">
      <c r="E900" s="6"/>
      <c r="F900" s="6"/>
    </row>
    <row r="901" ht="15.75" customHeight="1">
      <c r="E901" s="6"/>
      <c r="F901" s="6"/>
    </row>
    <row r="902" ht="15.75" customHeight="1">
      <c r="E902" s="6"/>
      <c r="F902" s="6"/>
    </row>
    <row r="903" ht="15.75" customHeight="1">
      <c r="E903" s="6"/>
      <c r="F903" s="6"/>
    </row>
    <row r="904" ht="15.75" customHeight="1">
      <c r="E904" s="6"/>
      <c r="F904" s="6"/>
    </row>
    <row r="905" ht="15.75" customHeight="1">
      <c r="E905" s="6"/>
      <c r="F905" s="6"/>
    </row>
    <row r="906" ht="15.75" customHeight="1">
      <c r="E906" s="6"/>
      <c r="F906" s="6"/>
    </row>
    <row r="907" ht="15.75" customHeight="1">
      <c r="E907" s="6"/>
      <c r="F907" s="6"/>
    </row>
    <row r="908" ht="15.75" customHeight="1">
      <c r="E908" s="6"/>
      <c r="F908" s="6"/>
    </row>
    <row r="909" ht="15.75" customHeight="1">
      <c r="E909" s="6"/>
      <c r="F909" s="6"/>
    </row>
    <row r="910" ht="15.75" customHeight="1">
      <c r="E910" s="6"/>
      <c r="F910" s="6"/>
    </row>
    <row r="911" ht="15.75" customHeight="1">
      <c r="E911" s="6"/>
      <c r="F911" s="6"/>
    </row>
    <row r="912" ht="15.75" customHeight="1">
      <c r="E912" s="6"/>
      <c r="F912" s="6"/>
    </row>
    <row r="913" ht="15.75" customHeight="1">
      <c r="E913" s="6"/>
      <c r="F913" s="6"/>
    </row>
    <row r="914" ht="15.75" customHeight="1">
      <c r="E914" s="6"/>
      <c r="F914" s="6"/>
    </row>
    <row r="915" ht="15.75" customHeight="1">
      <c r="E915" s="6"/>
      <c r="F915" s="6"/>
    </row>
    <row r="916" ht="15.75" customHeight="1">
      <c r="E916" s="6"/>
      <c r="F916" s="6"/>
    </row>
    <row r="917" ht="15.75" customHeight="1">
      <c r="E917" s="6"/>
      <c r="F917" s="6"/>
    </row>
    <row r="918" ht="15.75" customHeight="1">
      <c r="E918" s="6"/>
      <c r="F918" s="6"/>
    </row>
    <row r="919" ht="15.75" customHeight="1">
      <c r="E919" s="6"/>
      <c r="F919" s="6"/>
    </row>
    <row r="920" ht="15.75" customHeight="1">
      <c r="E920" s="6"/>
      <c r="F920" s="6"/>
    </row>
    <row r="921" ht="15.75" customHeight="1">
      <c r="E921" s="6"/>
      <c r="F921" s="6"/>
    </row>
    <row r="922" ht="15.75" customHeight="1">
      <c r="E922" s="6"/>
      <c r="F922" s="6"/>
    </row>
    <row r="923" ht="15.75" customHeight="1">
      <c r="E923" s="6"/>
      <c r="F923" s="6"/>
    </row>
    <row r="924" ht="15.75" customHeight="1">
      <c r="E924" s="6"/>
      <c r="F924" s="6"/>
    </row>
    <row r="925" ht="15.75" customHeight="1">
      <c r="E925" s="6"/>
      <c r="F925" s="6"/>
    </row>
    <row r="926" ht="15.75" customHeight="1">
      <c r="E926" s="6"/>
      <c r="F926" s="6"/>
    </row>
    <row r="927" ht="15.75" customHeight="1">
      <c r="E927" s="6"/>
      <c r="F927" s="6"/>
    </row>
    <row r="928" ht="15.75" customHeight="1">
      <c r="E928" s="6"/>
      <c r="F928" s="6"/>
    </row>
    <row r="929" ht="15.75" customHeight="1">
      <c r="E929" s="6"/>
      <c r="F929" s="6"/>
    </row>
    <row r="930" ht="15.75" customHeight="1">
      <c r="E930" s="6"/>
      <c r="F930" s="6"/>
    </row>
    <row r="931" ht="15.75" customHeight="1">
      <c r="E931" s="6"/>
      <c r="F931" s="6"/>
    </row>
    <row r="932" ht="15.75" customHeight="1">
      <c r="E932" s="6"/>
      <c r="F932" s="6"/>
    </row>
    <row r="933" ht="15.75" customHeight="1">
      <c r="E933" s="6"/>
      <c r="F933" s="6"/>
    </row>
    <row r="934" ht="15.75" customHeight="1">
      <c r="E934" s="6"/>
      <c r="F934" s="6"/>
    </row>
    <row r="935" ht="15.75" customHeight="1">
      <c r="E935" s="6"/>
      <c r="F935" s="6"/>
    </row>
    <row r="936" ht="15.75" customHeight="1">
      <c r="E936" s="6"/>
      <c r="F936" s="6"/>
    </row>
    <row r="937" ht="15.75" customHeight="1">
      <c r="E937" s="6"/>
      <c r="F937" s="6"/>
    </row>
    <row r="938" ht="15.75" customHeight="1">
      <c r="E938" s="6"/>
      <c r="F938" s="6"/>
    </row>
    <row r="939" ht="15.75" customHeight="1">
      <c r="E939" s="6"/>
      <c r="F939" s="6"/>
    </row>
    <row r="940" ht="15.75" customHeight="1">
      <c r="E940" s="6"/>
      <c r="F940" s="6"/>
    </row>
    <row r="941" ht="15.75" customHeight="1">
      <c r="E941" s="6"/>
      <c r="F941" s="6"/>
    </row>
    <row r="942" ht="15.75" customHeight="1">
      <c r="E942" s="6"/>
      <c r="F942" s="6"/>
    </row>
    <row r="943" ht="15.75" customHeight="1">
      <c r="E943" s="6"/>
      <c r="F943" s="6"/>
    </row>
    <row r="944" ht="15.75" customHeight="1">
      <c r="E944" s="6"/>
      <c r="F944" s="6"/>
    </row>
    <row r="945" ht="15.75" customHeight="1">
      <c r="E945" s="6"/>
      <c r="F945" s="6"/>
    </row>
    <row r="946" ht="15.75" customHeight="1">
      <c r="E946" s="6"/>
      <c r="F946" s="6"/>
    </row>
    <row r="947" ht="15.75" customHeight="1">
      <c r="E947" s="6"/>
      <c r="F947" s="6"/>
    </row>
    <row r="948" ht="15.75" customHeight="1">
      <c r="E948" s="6"/>
      <c r="F948" s="6"/>
    </row>
    <row r="949" ht="15.75" customHeight="1">
      <c r="E949" s="6"/>
      <c r="F949" s="6"/>
    </row>
    <row r="950" ht="15.75" customHeight="1">
      <c r="E950" s="6"/>
      <c r="F950" s="6"/>
    </row>
    <row r="951" ht="15.75" customHeight="1">
      <c r="E951" s="6"/>
      <c r="F951" s="6"/>
    </row>
    <row r="952" ht="15.75" customHeight="1">
      <c r="E952" s="6"/>
      <c r="F952" s="6"/>
    </row>
    <row r="953" ht="15.75" customHeight="1">
      <c r="E953" s="6"/>
      <c r="F953" s="6"/>
    </row>
    <row r="954" ht="15.75" customHeight="1">
      <c r="E954" s="6"/>
      <c r="F954" s="6"/>
    </row>
    <row r="955" ht="15.75" customHeight="1">
      <c r="E955" s="6"/>
      <c r="F955" s="6"/>
    </row>
    <row r="956" ht="15.75" customHeight="1">
      <c r="E956" s="6"/>
      <c r="F956" s="6"/>
    </row>
    <row r="957" ht="15.75" customHeight="1">
      <c r="E957" s="6"/>
      <c r="F957" s="6"/>
    </row>
    <row r="958" ht="15.75" customHeight="1">
      <c r="E958" s="6"/>
      <c r="F958" s="6"/>
    </row>
    <row r="959" ht="15.75" customHeight="1">
      <c r="E959" s="6"/>
      <c r="F959" s="6"/>
    </row>
    <row r="960" ht="15.75" customHeight="1">
      <c r="E960" s="6"/>
      <c r="F960" s="6"/>
    </row>
    <row r="961" ht="15.75" customHeight="1">
      <c r="E961" s="6"/>
      <c r="F961" s="6"/>
    </row>
    <row r="962" ht="15.75" customHeight="1">
      <c r="E962" s="6"/>
      <c r="F962" s="6"/>
    </row>
    <row r="963" ht="15.75" customHeight="1">
      <c r="E963" s="6"/>
      <c r="F963" s="6"/>
    </row>
    <row r="964" ht="15.75" customHeight="1">
      <c r="E964" s="6"/>
      <c r="F964" s="6"/>
    </row>
    <row r="965" ht="15.75" customHeight="1">
      <c r="E965" s="6"/>
      <c r="F965" s="6"/>
    </row>
    <row r="966" ht="15.75" customHeight="1">
      <c r="E966" s="6"/>
      <c r="F966" s="6"/>
    </row>
    <row r="967" ht="15.75" customHeight="1">
      <c r="E967" s="6"/>
      <c r="F967" s="6"/>
    </row>
    <row r="968" ht="15.75" customHeight="1">
      <c r="E968" s="6"/>
      <c r="F968" s="6"/>
    </row>
    <row r="969" ht="15.75" customHeight="1">
      <c r="E969" s="6"/>
      <c r="F969" s="6"/>
    </row>
    <row r="970" ht="15.75" customHeight="1">
      <c r="E970" s="6"/>
      <c r="F970" s="6"/>
    </row>
    <row r="971" ht="15.75" customHeight="1">
      <c r="E971" s="6"/>
      <c r="F971" s="6"/>
    </row>
    <row r="972" ht="15.75" customHeight="1">
      <c r="E972" s="6"/>
      <c r="F972" s="6"/>
    </row>
    <row r="973" ht="15.75" customHeight="1">
      <c r="E973" s="6"/>
      <c r="F973" s="6"/>
    </row>
    <row r="974" ht="15.75" customHeight="1">
      <c r="E974" s="6"/>
      <c r="F974" s="6"/>
    </row>
    <row r="975" ht="15.75" customHeight="1">
      <c r="E975" s="6"/>
      <c r="F975" s="6"/>
    </row>
    <row r="976" ht="15.75" customHeight="1">
      <c r="E976" s="6"/>
      <c r="F976" s="6"/>
    </row>
    <row r="977" ht="15.75" customHeight="1">
      <c r="E977" s="6"/>
      <c r="F977" s="6"/>
    </row>
    <row r="978" ht="15.75" customHeight="1">
      <c r="E978" s="6"/>
      <c r="F978" s="6"/>
    </row>
    <row r="979" ht="15.75" customHeight="1">
      <c r="E979" s="6"/>
      <c r="F979" s="6"/>
    </row>
    <row r="980" ht="15.75" customHeight="1">
      <c r="E980" s="6"/>
      <c r="F980" s="6"/>
    </row>
    <row r="981" ht="15.75" customHeight="1">
      <c r="E981" s="6"/>
      <c r="F981" s="6"/>
    </row>
    <row r="982" ht="15.75" customHeight="1">
      <c r="E982" s="6"/>
      <c r="F982" s="6"/>
    </row>
    <row r="983" ht="15.75" customHeight="1">
      <c r="E983" s="6"/>
      <c r="F983" s="6"/>
    </row>
    <row r="984" ht="15.75" customHeight="1">
      <c r="E984" s="6"/>
      <c r="F984" s="6"/>
    </row>
    <row r="985" ht="15.75" customHeight="1">
      <c r="E985" s="6"/>
      <c r="F985" s="6"/>
    </row>
    <row r="986" ht="15.75" customHeight="1">
      <c r="E986" s="6"/>
      <c r="F986" s="6"/>
    </row>
    <row r="987" ht="15.75" customHeight="1">
      <c r="E987" s="6"/>
      <c r="F987" s="6"/>
    </row>
    <row r="988" ht="15.75" customHeight="1">
      <c r="E988" s="6"/>
      <c r="F988" s="6"/>
    </row>
    <row r="989" ht="15.75" customHeight="1">
      <c r="E989" s="6"/>
      <c r="F989" s="6"/>
    </row>
    <row r="990" ht="15.75" customHeight="1">
      <c r="E990" s="6"/>
      <c r="F990" s="6"/>
    </row>
    <row r="991" ht="15.75" customHeight="1">
      <c r="E991" s="6"/>
      <c r="F991" s="6"/>
    </row>
    <row r="992" ht="15.75" customHeight="1">
      <c r="E992" s="6"/>
      <c r="F992" s="6"/>
    </row>
    <row r="993" ht="15.75" customHeight="1">
      <c r="E993" s="6"/>
      <c r="F993" s="6"/>
    </row>
    <row r="994" ht="15.75" customHeight="1">
      <c r="E994" s="6"/>
      <c r="F994" s="6"/>
    </row>
    <row r="995" ht="15.75" customHeight="1">
      <c r="E995" s="6"/>
      <c r="F995" s="6"/>
    </row>
    <row r="996" ht="15.75" customHeight="1">
      <c r="E996" s="6"/>
      <c r="F996" s="6"/>
    </row>
    <row r="997" ht="15.75" customHeight="1">
      <c r="E997" s="6"/>
      <c r="F997" s="6"/>
    </row>
    <row r="998" ht="15.75" customHeight="1">
      <c r="E998" s="6"/>
      <c r="F998" s="6"/>
    </row>
    <row r="999" ht="15.75" customHeight="1">
      <c r="E999" s="6"/>
      <c r="F999" s="6"/>
    </row>
    <row r="1000" ht="15.75" customHeight="1">
      <c r="E1000" s="6"/>
      <c r="F1000" s="6"/>
    </row>
    <row r="1001" ht="15.75" customHeight="1">
      <c r="E1001" s="6"/>
      <c r="F1001" s="6"/>
    </row>
  </sheetData>
  <mergeCells count="71">
    <mergeCell ref="A29:A42"/>
    <mergeCell ref="B29:B42"/>
    <mergeCell ref="A43:A44"/>
    <mergeCell ref="B43:B44"/>
    <mergeCell ref="C43:C44"/>
    <mergeCell ref="D43:D44"/>
    <mergeCell ref="A45:B45"/>
    <mergeCell ref="A46:A59"/>
    <mergeCell ref="B46:B59"/>
    <mergeCell ref="A60:A61"/>
    <mergeCell ref="B60:B61"/>
    <mergeCell ref="C60:C61"/>
    <mergeCell ref="D60:D61"/>
    <mergeCell ref="A62:B62"/>
    <mergeCell ref="A97:A110"/>
    <mergeCell ref="A114:A127"/>
    <mergeCell ref="B114:B127"/>
    <mergeCell ref="A63:A76"/>
    <mergeCell ref="B63:B76"/>
    <mergeCell ref="A79:B79"/>
    <mergeCell ref="F79:F93"/>
    <mergeCell ref="A80:A93"/>
    <mergeCell ref="B80:B93"/>
    <mergeCell ref="B97:B110"/>
    <mergeCell ref="D129:F129"/>
    <mergeCell ref="L60:L61"/>
    <mergeCell ref="M60:M61"/>
    <mergeCell ref="N60:N61"/>
    <mergeCell ref="O60:O61"/>
    <mergeCell ref="F45:F59"/>
    <mergeCell ref="F60:F61"/>
    <mergeCell ref="G60:G61"/>
    <mergeCell ref="H60:H61"/>
    <mergeCell ref="I60:I61"/>
    <mergeCell ref="J60:J61"/>
    <mergeCell ref="K60:K61"/>
    <mergeCell ref="E6:F6"/>
    <mergeCell ref="R6:Z6"/>
    <mergeCell ref="N5:Q10"/>
    <mergeCell ref="R7:S7"/>
    <mergeCell ref="R8:S8"/>
    <mergeCell ref="R9:S9"/>
    <mergeCell ref="R10:S10"/>
    <mergeCell ref="G9:M9"/>
    <mergeCell ref="T10:Z10"/>
    <mergeCell ref="A1:M2"/>
    <mergeCell ref="N2:Z3"/>
    <mergeCell ref="A3:M3"/>
    <mergeCell ref="A4:D9"/>
    <mergeCell ref="N4:Z4"/>
    <mergeCell ref="E5:M5"/>
    <mergeCell ref="E7:F7"/>
    <mergeCell ref="E8:F8"/>
    <mergeCell ref="E9:F9"/>
    <mergeCell ref="A11:B11"/>
    <mergeCell ref="A12:A25"/>
    <mergeCell ref="B12:B25"/>
    <mergeCell ref="A26:A27"/>
    <mergeCell ref="A28:B28"/>
    <mergeCell ref="K43:K44"/>
    <mergeCell ref="L43:L44"/>
    <mergeCell ref="M43:M44"/>
    <mergeCell ref="N43:N44"/>
    <mergeCell ref="O43:O44"/>
    <mergeCell ref="F11:F25"/>
    <mergeCell ref="F28:F42"/>
    <mergeCell ref="F43:F44"/>
    <mergeCell ref="G43:G44"/>
    <mergeCell ref="H43:H44"/>
    <mergeCell ref="I43:I44"/>
    <mergeCell ref="J43:J44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8CCE4"/>
    <pageSetUpPr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0"/>
  <cols>
    <col customWidth="1" min="1" max="1" width="5.88"/>
    <col customWidth="1" min="2" max="2" width="11.88"/>
    <col customWidth="1" min="3" max="3" width="11.38"/>
    <col customWidth="1" min="4" max="4" width="10.13"/>
    <col customWidth="1" min="5" max="5" width="11.88"/>
    <col customWidth="1" min="6" max="6" width="3.0"/>
    <col customWidth="1" min="7" max="7" width="15.25"/>
    <col customWidth="1" min="8" max="8" width="14.38"/>
    <col customWidth="1" min="9" max="9" width="16.63"/>
    <col customWidth="1" min="10" max="10" width="14.5"/>
    <col customWidth="1" min="11" max="11" width="15.25"/>
    <col customWidth="1" min="12" max="12" width="17.38"/>
    <col customWidth="1" min="13" max="13" width="8.88"/>
    <col customWidth="1" min="14" max="14" width="9.38"/>
    <col customWidth="1" min="15" max="15" width="11.13"/>
    <col customWidth="1" min="16" max="16" width="20.0"/>
    <col customWidth="1" min="17" max="17" width="10.0"/>
    <col customWidth="1" min="18" max="27" width="9.38"/>
  </cols>
  <sheetData>
    <row r="1" ht="15.0" customHeight="1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86"/>
      <c r="O1" s="304"/>
      <c r="P1" s="305"/>
      <c r="Q1" s="29"/>
      <c r="R1" s="6"/>
      <c r="S1" s="6"/>
      <c r="T1" s="6"/>
      <c r="U1" s="6"/>
      <c r="V1" s="6"/>
      <c r="W1" s="6"/>
      <c r="X1" s="6"/>
      <c r="Y1" s="6"/>
      <c r="Z1" s="6"/>
      <c r="AA1" s="6"/>
    </row>
    <row r="2" ht="15.0" customHeight="1">
      <c r="A2" s="9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5"/>
      <c r="O2" s="304"/>
      <c r="P2" s="305"/>
      <c r="Q2" s="29"/>
      <c r="R2" s="6"/>
      <c r="S2" s="6"/>
      <c r="T2" s="6"/>
      <c r="U2" s="6"/>
      <c r="V2" s="6"/>
      <c r="W2" s="6"/>
      <c r="X2" s="6"/>
      <c r="Y2" s="6"/>
      <c r="Z2" s="6"/>
      <c r="AA2" s="6"/>
    </row>
    <row r="3" ht="15.0" customHeight="1">
      <c r="A3" s="306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58"/>
      <c r="O3" s="304"/>
      <c r="P3" s="305"/>
      <c r="Q3" s="29"/>
      <c r="R3" s="6"/>
      <c r="S3" s="6"/>
      <c r="T3" s="6"/>
      <c r="U3" s="6"/>
      <c r="V3" s="6"/>
      <c r="W3" s="6"/>
      <c r="X3" s="6"/>
      <c r="Y3" s="6"/>
      <c r="Z3" s="6"/>
      <c r="AA3" s="6"/>
    </row>
    <row r="4" ht="19.5" customHeight="1">
      <c r="A4" s="101"/>
      <c r="E4" s="104" t="s">
        <v>41</v>
      </c>
      <c r="F4" s="58"/>
      <c r="G4" s="58"/>
      <c r="H4" s="58"/>
      <c r="I4" s="58"/>
      <c r="J4" s="58"/>
      <c r="K4" s="58"/>
      <c r="L4" s="58"/>
      <c r="M4" s="59"/>
      <c r="N4" s="307"/>
      <c r="O4" s="304"/>
      <c r="P4" s="308"/>
      <c r="Q4" s="258"/>
      <c r="R4" s="177"/>
      <c r="S4" s="177"/>
      <c r="T4" s="177"/>
      <c r="U4" s="177"/>
      <c r="V4" s="177"/>
      <c r="W4" s="177"/>
      <c r="X4" s="177"/>
      <c r="Y4" s="177"/>
      <c r="Z4" s="177"/>
      <c r="AA4" s="177"/>
    </row>
    <row r="5" ht="43.5" customHeight="1">
      <c r="E5" s="105"/>
      <c r="F5" s="59"/>
      <c r="G5" s="106" t="s">
        <v>2</v>
      </c>
      <c r="H5" s="106" t="s">
        <v>3</v>
      </c>
      <c r="I5" s="106" t="s">
        <v>4</v>
      </c>
      <c r="J5" s="106" t="s">
        <v>5</v>
      </c>
      <c r="K5" s="106" t="s">
        <v>6</v>
      </c>
      <c r="L5" s="106" t="s">
        <v>7</v>
      </c>
      <c r="M5" s="260" t="s">
        <v>8</v>
      </c>
      <c r="N5" s="106" t="s">
        <v>9</v>
      </c>
      <c r="O5" s="304"/>
      <c r="P5" s="309"/>
      <c r="Q5" s="258"/>
      <c r="R5" s="177"/>
      <c r="S5" s="177"/>
      <c r="T5" s="177"/>
      <c r="U5" s="177"/>
      <c r="V5" s="177"/>
      <c r="W5" s="177"/>
      <c r="X5" s="177"/>
      <c r="Y5" s="177"/>
      <c r="Z5" s="177"/>
      <c r="AA5" s="177"/>
    </row>
    <row r="6" ht="34.5" customHeight="1">
      <c r="E6" s="107" t="s">
        <v>11</v>
      </c>
      <c r="F6" s="59"/>
      <c r="G6" s="108" t="s">
        <v>12</v>
      </c>
      <c r="H6" s="108" t="s">
        <v>13</v>
      </c>
      <c r="I6" s="108" t="s">
        <v>14</v>
      </c>
      <c r="J6" s="108" t="s">
        <v>15</v>
      </c>
      <c r="K6" s="108" t="s">
        <v>16</v>
      </c>
      <c r="L6" s="108" t="s">
        <v>17</v>
      </c>
      <c r="M6" s="260"/>
      <c r="N6" s="16"/>
      <c r="O6" s="304"/>
      <c r="Q6" s="258"/>
      <c r="R6" s="177"/>
      <c r="S6" s="177"/>
      <c r="T6" s="177"/>
      <c r="U6" s="177"/>
      <c r="V6" s="177"/>
      <c r="W6" s="177"/>
      <c r="X6" s="177"/>
      <c r="Y6" s="177"/>
      <c r="Z6" s="177"/>
      <c r="AA6" s="177"/>
    </row>
    <row r="7" ht="14.25" customHeight="1">
      <c r="E7" s="107" t="s">
        <v>18</v>
      </c>
      <c r="F7" s="59"/>
      <c r="G7" s="111">
        <v>0.15</v>
      </c>
      <c r="H7" s="111">
        <v>0.07</v>
      </c>
      <c r="I7" s="111">
        <v>0.07</v>
      </c>
      <c r="J7" s="111">
        <v>0.0</v>
      </c>
      <c r="K7" s="111">
        <v>0.15</v>
      </c>
      <c r="L7" s="111">
        <v>0.07</v>
      </c>
      <c r="M7" s="263">
        <v>0.0</v>
      </c>
      <c r="N7" s="111">
        <v>0.0</v>
      </c>
      <c r="O7" s="304"/>
      <c r="Q7" s="258"/>
      <c r="R7" s="177"/>
      <c r="S7" s="177"/>
      <c r="T7" s="177"/>
      <c r="U7" s="177"/>
      <c r="V7" s="177"/>
      <c r="W7" s="177"/>
      <c r="X7" s="177"/>
      <c r="Y7" s="177"/>
      <c r="Z7" s="177"/>
      <c r="AA7" s="177"/>
    </row>
    <row r="8" ht="20.25" customHeight="1">
      <c r="E8" s="112"/>
      <c r="F8" s="95"/>
      <c r="G8" s="113" t="s">
        <v>42</v>
      </c>
      <c r="H8" s="114"/>
      <c r="I8" s="114"/>
      <c r="J8" s="114"/>
      <c r="K8" s="114"/>
      <c r="L8" s="114"/>
      <c r="M8" s="114"/>
      <c r="N8" s="310"/>
      <c r="O8" s="304"/>
      <c r="Q8" s="258"/>
      <c r="R8" s="177"/>
      <c r="S8" s="177"/>
      <c r="T8" s="177"/>
      <c r="U8" s="177"/>
      <c r="V8" s="177"/>
      <c r="W8" s="177"/>
      <c r="X8" s="177"/>
      <c r="Y8" s="177"/>
      <c r="Z8" s="177"/>
      <c r="AA8" s="177"/>
    </row>
    <row r="9" ht="26.25" customHeight="1">
      <c r="A9" s="311" t="s">
        <v>43</v>
      </c>
      <c r="B9" s="81"/>
      <c r="C9" s="115"/>
      <c r="D9" s="116"/>
      <c r="E9" s="116"/>
      <c r="F9" s="117"/>
      <c r="G9" s="117"/>
      <c r="H9" s="117"/>
      <c r="I9" s="117"/>
      <c r="J9" s="117"/>
      <c r="K9" s="117"/>
      <c r="L9" s="117"/>
      <c r="M9" s="118"/>
      <c r="N9" s="312"/>
      <c r="O9" s="272" t="s">
        <v>73</v>
      </c>
      <c r="P9" s="29"/>
      <c r="Q9" s="29"/>
      <c r="R9" s="6"/>
      <c r="S9" s="6"/>
      <c r="T9" s="6"/>
      <c r="U9" s="6"/>
      <c r="V9" s="6"/>
      <c r="W9" s="6"/>
      <c r="X9" s="6"/>
      <c r="Y9" s="6"/>
      <c r="Z9" s="6"/>
      <c r="AA9" s="6"/>
    </row>
    <row r="10" ht="13.5" customHeight="1">
      <c r="A10" s="70"/>
      <c r="B10" s="88"/>
      <c r="C10" s="177"/>
      <c r="F10" s="197"/>
      <c r="G10" s="313">
        <v>0.3333</v>
      </c>
      <c r="H10" s="162">
        <v>0.0</v>
      </c>
      <c r="I10" s="313">
        <v>0.0</v>
      </c>
      <c r="J10" s="313">
        <v>0.3333</v>
      </c>
      <c r="K10" s="313">
        <v>0.0</v>
      </c>
      <c r="L10" s="162">
        <v>0.0</v>
      </c>
      <c r="M10" s="162">
        <v>0.0</v>
      </c>
      <c r="N10" s="314">
        <v>0.0</v>
      </c>
      <c r="O10" s="272"/>
      <c r="P10" s="258"/>
      <c r="Q10" s="258"/>
      <c r="R10" s="177"/>
      <c r="S10" s="177"/>
      <c r="T10" s="177"/>
      <c r="U10" s="177"/>
      <c r="V10" s="177"/>
      <c r="W10" s="177"/>
      <c r="X10" s="177"/>
      <c r="Y10" s="177"/>
      <c r="Z10" s="177"/>
      <c r="AA10" s="177"/>
    </row>
    <row r="11" ht="13.5" customHeight="1">
      <c r="A11" s="128">
        <v>35.0</v>
      </c>
      <c r="B11" s="315" t="s">
        <v>74</v>
      </c>
      <c r="C11" s="316" t="s">
        <v>21</v>
      </c>
      <c r="D11" s="317"/>
      <c r="E11" s="136"/>
      <c r="F11" s="294"/>
      <c r="G11" s="133">
        <f t="shared" ref="G11:N11" si="1">$D11*G$10</f>
        <v>0</v>
      </c>
      <c r="H11" s="133">
        <f t="shared" si="1"/>
        <v>0</v>
      </c>
      <c r="I11" s="133">
        <f t="shared" si="1"/>
        <v>0</v>
      </c>
      <c r="J11" s="133">
        <f t="shared" si="1"/>
        <v>0</v>
      </c>
      <c r="K11" s="133">
        <f t="shared" si="1"/>
        <v>0</v>
      </c>
      <c r="L11" s="133">
        <f t="shared" si="1"/>
        <v>0</v>
      </c>
      <c r="M11" s="133">
        <f t="shared" si="1"/>
        <v>0</v>
      </c>
      <c r="N11" s="178">
        <f t="shared" si="1"/>
        <v>0</v>
      </c>
      <c r="O11" s="272">
        <f t="shared" ref="O11:O22" si="3">SUM(F11:K11)</f>
        <v>0</v>
      </c>
      <c r="P11" s="258"/>
      <c r="Q11" s="258"/>
      <c r="R11" s="177"/>
      <c r="S11" s="177"/>
      <c r="T11" s="177"/>
      <c r="U11" s="177"/>
      <c r="V11" s="177"/>
      <c r="W11" s="177"/>
      <c r="X11" s="177"/>
      <c r="Y11" s="177"/>
      <c r="Z11" s="177"/>
      <c r="AA11" s="177"/>
    </row>
    <row r="12" ht="13.5" customHeight="1">
      <c r="A12" s="22"/>
      <c r="B12" s="169"/>
      <c r="C12" s="232" t="s">
        <v>22</v>
      </c>
      <c r="D12" s="317"/>
      <c r="E12" s="136"/>
      <c r="F12" s="294"/>
      <c r="G12" s="133">
        <f t="shared" ref="G12:N12" si="2">$D12*G$10</f>
        <v>0</v>
      </c>
      <c r="H12" s="133">
        <f t="shared" si="2"/>
        <v>0</v>
      </c>
      <c r="I12" s="133">
        <f t="shared" si="2"/>
        <v>0</v>
      </c>
      <c r="J12" s="133">
        <f t="shared" si="2"/>
        <v>0</v>
      </c>
      <c r="K12" s="133">
        <f t="shared" si="2"/>
        <v>0</v>
      </c>
      <c r="L12" s="133">
        <f t="shared" si="2"/>
        <v>0</v>
      </c>
      <c r="M12" s="133">
        <f t="shared" si="2"/>
        <v>0</v>
      </c>
      <c r="N12" s="178">
        <f t="shared" si="2"/>
        <v>0</v>
      </c>
      <c r="O12" s="272">
        <f t="shared" si="3"/>
        <v>0</v>
      </c>
      <c r="P12" s="258"/>
      <c r="Q12" s="258"/>
      <c r="R12" s="177"/>
      <c r="S12" s="177"/>
      <c r="T12" s="177"/>
      <c r="U12" s="177"/>
      <c r="V12" s="177"/>
      <c r="W12" s="177"/>
      <c r="X12" s="177"/>
      <c r="Y12" s="177"/>
      <c r="Z12" s="177"/>
      <c r="AA12" s="177"/>
    </row>
    <row r="13" ht="13.5" customHeight="1">
      <c r="A13" s="22"/>
      <c r="B13" s="169"/>
      <c r="C13" s="232" t="s">
        <v>23</v>
      </c>
      <c r="D13" s="317"/>
      <c r="E13" s="136"/>
      <c r="F13" s="294"/>
      <c r="G13" s="133">
        <f t="shared" ref="G13:N13" si="4">$D13*G$10</f>
        <v>0</v>
      </c>
      <c r="H13" s="133">
        <f t="shared" si="4"/>
        <v>0</v>
      </c>
      <c r="I13" s="133">
        <f t="shared" si="4"/>
        <v>0</v>
      </c>
      <c r="J13" s="133">
        <f t="shared" si="4"/>
        <v>0</v>
      </c>
      <c r="K13" s="133">
        <f t="shared" si="4"/>
        <v>0</v>
      </c>
      <c r="L13" s="133">
        <f t="shared" si="4"/>
        <v>0</v>
      </c>
      <c r="M13" s="133">
        <f t="shared" si="4"/>
        <v>0</v>
      </c>
      <c r="N13" s="178">
        <f t="shared" si="4"/>
        <v>0</v>
      </c>
      <c r="O13" s="272">
        <f t="shared" si="3"/>
        <v>0</v>
      </c>
      <c r="P13" s="258"/>
      <c r="Q13" s="258"/>
      <c r="R13" s="177"/>
      <c r="S13" s="177"/>
      <c r="T13" s="177"/>
      <c r="U13" s="177"/>
      <c r="V13" s="177"/>
      <c r="W13" s="177"/>
      <c r="X13" s="177"/>
      <c r="Y13" s="177"/>
      <c r="Z13" s="177"/>
      <c r="AA13" s="177"/>
    </row>
    <row r="14" ht="13.5" customHeight="1">
      <c r="A14" s="22"/>
      <c r="B14" s="169"/>
      <c r="C14" s="232" t="s">
        <v>24</v>
      </c>
      <c r="D14" s="317"/>
      <c r="E14" s="136"/>
      <c r="F14" s="294"/>
      <c r="G14" s="133">
        <f t="shared" ref="G14:N14" si="5">$D14*G$10</f>
        <v>0</v>
      </c>
      <c r="H14" s="133">
        <f t="shared" si="5"/>
        <v>0</v>
      </c>
      <c r="I14" s="133">
        <f t="shared" si="5"/>
        <v>0</v>
      </c>
      <c r="J14" s="133">
        <f t="shared" si="5"/>
        <v>0</v>
      </c>
      <c r="K14" s="133">
        <f t="shared" si="5"/>
        <v>0</v>
      </c>
      <c r="L14" s="133">
        <f t="shared" si="5"/>
        <v>0</v>
      </c>
      <c r="M14" s="133">
        <f t="shared" si="5"/>
        <v>0</v>
      </c>
      <c r="N14" s="178">
        <f t="shared" si="5"/>
        <v>0</v>
      </c>
      <c r="O14" s="272">
        <f t="shared" si="3"/>
        <v>0</v>
      </c>
      <c r="P14" s="258"/>
      <c r="Q14" s="258"/>
      <c r="R14" s="177"/>
      <c r="S14" s="177"/>
      <c r="T14" s="177"/>
      <c r="U14" s="177"/>
      <c r="V14" s="177"/>
      <c r="W14" s="177"/>
      <c r="X14" s="177"/>
      <c r="Y14" s="177"/>
      <c r="Z14" s="177"/>
      <c r="AA14" s="177"/>
    </row>
    <row r="15" ht="13.5" customHeight="1">
      <c r="A15" s="22"/>
      <c r="B15" s="169"/>
      <c r="C15" s="232" t="s">
        <v>25</v>
      </c>
      <c r="D15" s="317"/>
      <c r="E15" s="136"/>
      <c r="F15" s="294"/>
      <c r="G15" s="133">
        <f t="shared" ref="G15:N15" si="6">$D15*G$10</f>
        <v>0</v>
      </c>
      <c r="H15" s="133">
        <f t="shared" si="6"/>
        <v>0</v>
      </c>
      <c r="I15" s="133">
        <f t="shared" si="6"/>
        <v>0</v>
      </c>
      <c r="J15" s="133">
        <f t="shared" si="6"/>
        <v>0</v>
      </c>
      <c r="K15" s="133">
        <f t="shared" si="6"/>
        <v>0</v>
      </c>
      <c r="L15" s="133">
        <f t="shared" si="6"/>
        <v>0</v>
      </c>
      <c r="M15" s="133">
        <f t="shared" si="6"/>
        <v>0</v>
      </c>
      <c r="N15" s="178">
        <f t="shared" si="6"/>
        <v>0</v>
      </c>
      <c r="O15" s="272">
        <f t="shared" si="3"/>
        <v>0</v>
      </c>
      <c r="P15" s="258"/>
      <c r="Q15" s="258"/>
      <c r="R15" s="177"/>
      <c r="S15" s="177"/>
      <c r="T15" s="177"/>
      <c r="U15" s="177"/>
      <c r="V15" s="177"/>
      <c r="W15" s="177"/>
      <c r="X15" s="177"/>
      <c r="Y15" s="177"/>
      <c r="Z15" s="177"/>
      <c r="AA15" s="177"/>
    </row>
    <row r="16" ht="13.5" customHeight="1">
      <c r="A16" s="22"/>
      <c r="B16" s="169"/>
      <c r="C16" s="232" t="s">
        <v>26</v>
      </c>
      <c r="D16" s="317"/>
      <c r="E16" s="136"/>
      <c r="F16" s="294"/>
      <c r="G16" s="133">
        <f t="shared" ref="G16:N16" si="7">$D16*G$10</f>
        <v>0</v>
      </c>
      <c r="H16" s="133">
        <f t="shared" si="7"/>
        <v>0</v>
      </c>
      <c r="I16" s="133">
        <f t="shared" si="7"/>
        <v>0</v>
      </c>
      <c r="J16" s="133">
        <f t="shared" si="7"/>
        <v>0</v>
      </c>
      <c r="K16" s="133">
        <f t="shared" si="7"/>
        <v>0</v>
      </c>
      <c r="L16" s="133">
        <f t="shared" si="7"/>
        <v>0</v>
      </c>
      <c r="M16" s="133">
        <f t="shared" si="7"/>
        <v>0</v>
      </c>
      <c r="N16" s="178">
        <f t="shared" si="7"/>
        <v>0</v>
      </c>
      <c r="O16" s="272">
        <f t="shared" si="3"/>
        <v>0</v>
      </c>
      <c r="P16" s="258"/>
      <c r="Q16" s="258"/>
      <c r="R16" s="177"/>
      <c r="S16" s="177"/>
      <c r="T16" s="177"/>
      <c r="U16" s="177"/>
      <c r="V16" s="177"/>
      <c r="W16" s="177"/>
      <c r="X16" s="177"/>
      <c r="Y16" s="177"/>
      <c r="Z16" s="177"/>
      <c r="AA16" s="177"/>
    </row>
    <row r="17" ht="13.5" customHeight="1">
      <c r="A17" s="22"/>
      <c r="B17" s="169"/>
      <c r="C17" s="232" t="s">
        <v>27</v>
      </c>
      <c r="D17" s="317"/>
      <c r="E17" s="136"/>
      <c r="F17" s="294"/>
      <c r="G17" s="133">
        <f t="shared" ref="G17:N17" si="8">$D17*G$10</f>
        <v>0</v>
      </c>
      <c r="H17" s="133">
        <f t="shared" si="8"/>
        <v>0</v>
      </c>
      <c r="I17" s="133">
        <f t="shared" si="8"/>
        <v>0</v>
      </c>
      <c r="J17" s="133">
        <f t="shared" si="8"/>
        <v>0</v>
      </c>
      <c r="K17" s="133">
        <f t="shared" si="8"/>
        <v>0</v>
      </c>
      <c r="L17" s="133">
        <f t="shared" si="8"/>
        <v>0</v>
      </c>
      <c r="M17" s="133">
        <f t="shared" si="8"/>
        <v>0</v>
      </c>
      <c r="N17" s="178">
        <f t="shared" si="8"/>
        <v>0</v>
      </c>
      <c r="O17" s="272">
        <f t="shared" si="3"/>
        <v>0</v>
      </c>
      <c r="P17" s="258"/>
      <c r="Q17" s="258"/>
      <c r="R17" s="177"/>
      <c r="S17" s="177"/>
      <c r="T17" s="177"/>
      <c r="U17" s="177"/>
      <c r="V17" s="177"/>
      <c r="W17" s="177"/>
      <c r="X17" s="177"/>
      <c r="Y17" s="177"/>
      <c r="Z17" s="177"/>
      <c r="AA17" s="177"/>
    </row>
    <row r="18" ht="13.5" customHeight="1">
      <c r="A18" s="22"/>
      <c r="B18" s="169"/>
      <c r="C18" s="232" t="s">
        <v>28</v>
      </c>
      <c r="D18" s="317"/>
      <c r="E18" s="136"/>
      <c r="F18" s="294"/>
      <c r="G18" s="133">
        <f t="shared" ref="G18:N18" si="9">$D18*G$10</f>
        <v>0</v>
      </c>
      <c r="H18" s="133">
        <f t="shared" si="9"/>
        <v>0</v>
      </c>
      <c r="I18" s="133">
        <f t="shared" si="9"/>
        <v>0</v>
      </c>
      <c r="J18" s="133">
        <f t="shared" si="9"/>
        <v>0</v>
      </c>
      <c r="K18" s="133">
        <f t="shared" si="9"/>
        <v>0</v>
      </c>
      <c r="L18" s="133">
        <f t="shared" si="9"/>
        <v>0</v>
      </c>
      <c r="M18" s="133">
        <f t="shared" si="9"/>
        <v>0</v>
      </c>
      <c r="N18" s="178">
        <f t="shared" si="9"/>
        <v>0</v>
      </c>
      <c r="O18" s="272">
        <f t="shared" si="3"/>
        <v>0</v>
      </c>
      <c r="P18" s="258"/>
      <c r="Q18" s="258"/>
      <c r="R18" s="177"/>
      <c r="S18" s="177"/>
      <c r="T18" s="177"/>
      <c r="U18" s="177"/>
      <c r="V18" s="177"/>
      <c r="W18" s="177"/>
      <c r="X18" s="177"/>
      <c r="Y18" s="177"/>
      <c r="Z18" s="177"/>
      <c r="AA18" s="177"/>
    </row>
    <row r="19" ht="13.5" customHeight="1">
      <c r="A19" s="22"/>
      <c r="B19" s="169"/>
      <c r="C19" s="232" t="s">
        <v>29</v>
      </c>
      <c r="D19" s="135">
        <v>323.41</v>
      </c>
      <c r="E19" s="139"/>
      <c r="F19" s="294"/>
      <c r="G19" s="133">
        <f t="shared" ref="G19:N19" si="10">$D19*G$10</f>
        <v>107.792553</v>
      </c>
      <c r="H19" s="133">
        <f t="shared" si="10"/>
        <v>0</v>
      </c>
      <c r="I19" s="133">
        <f t="shared" si="10"/>
        <v>0</v>
      </c>
      <c r="J19" s="133">
        <f t="shared" si="10"/>
        <v>107.792553</v>
      </c>
      <c r="K19" s="133">
        <f t="shared" si="10"/>
        <v>0</v>
      </c>
      <c r="L19" s="133">
        <f t="shared" si="10"/>
        <v>0</v>
      </c>
      <c r="M19" s="133">
        <f t="shared" si="10"/>
        <v>0</v>
      </c>
      <c r="N19" s="178">
        <f t="shared" si="10"/>
        <v>0</v>
      </c>
      <c r="O19" s="272">
        <f t="shared" si="3"/>
        <v>215.585106</v>
      </c>
      <c r="P19" s="258"/>
      <c r="Q19" s="258"/>
      <c r="R19" s="177"/>
      <c r="S19" s="177"/>
      <c r="T19" s="177"/>
      <c r="U19" s="177"/>
      <c r="V19" s="177"/>
      <c r="W19" s="177"/>
      <c r="X19" s="177"/>
      <c r="Y19" s="177"/>
      <c r="Z19" s="177"/>
      <c r="AA19" s="177"/>
    </row>
    <row r="20" ht="13.5" customHeight="1">
      <c r="A20" s="22"/>
      <c r="B20" s="169"/>
      <c r="C20" s="232" t="s">
        <v>30</v>
      </c>
      <c r="D20" s="317"/>
      <c r="E20" s="318">
        <v>0.0</v>
      </c>
      <c r="F20" s="294"/>
      <c r="G20" s="133">
        <f t="shared" ref="G20:N20" si="11">$D20*G$10</f>
        <v>0</v>
      </c>
      <c r="H20" s="133">
        <f t="shared" si="11"/>
        <v>0</v>
      </c>
      <c r="I20" s="133">
        <f t="shared" si="11"/>
        <v>0</v>
      </c>
      <c r="J20" s="133">
        <f t="shared" si="11"/>
        <v>0</v>
      </c>
      <c r="K20" s="133">
        <f t="shared" si="11"/>
        <v>0</v>
      </c>
      <c r="L20" s="133">
        <f t="shared" si="11"/>
        <v>0</v>
      </c>
      <c r="M20" s="133">
        <f t="shared" si="11"/>
        <v>0</v>
      </c>
      <c r="N20" s="178">
        <f t="shared" si="11"/>
        <v>0</v>
      </c>
      <c r="O20" s="272">
        <f t="shared" si="3"/>
        <v>0</v>
      </c>
      <c r="P20" s="258"/>
      <c r="Q20" s="258"/>
      <c r="R20" s="177"/>
      <c r="S20" s="177"/>
      <c r="T20" s="177"/>
      <c r="U20" s="177"/>
      <c r="V20" s="177"/>
      <c r="W20" s="177"/>
      <c r="X20" s="177"/>
      <c r="Y20" s="177"/>
      <c r="Z20" s="177"/>
      <c r="AA20" s="177"/>
    </row>
    <row r="21" ht="13.5" customHeight="1">
      <c r="A21" s="22"/>
      <c r="B21" s="169"/>
      <c r="C21" s="232" t="s">
        <v>31</v>
      </c>
      <c r="D21" s="317"/>
      <c r="E21" s="318">
        <v>0.0</v>
      </c>
      <c r="F21" s="294"/>
      <c r="G21" s="133">
        <f t="shared" ref="G21:N21" si="12">$D21*G$10</f>
        <v>0</v>
      </c>
      <c r="H21" s="133">
        <f t="shared" si="12"/>
        <v>0</v>
      </c>
      <c r="I21" s="133">
        <f t="shared" si="12"/>
        <v>0</v>
      </c>
      <c r="J21" s="133">
        <f t="shared" si="12"/>
        <v>0</v>
      </c>
      <c r="K21" s="133">
        <f t="shared" si="12"/>
        <v>0</v>
      </c>
      <c r="L21" s="133">
        <f t="shared" si="12"/>
        <v>0</v>
      </c>
      <c r="M21" s="133">
        <f t="shared" si="12"/>
        <v>0</v>
      </c>
      <c r="N21" s="178">
        <f t="shared" si="12"/>
        <v>0</v>
      </c>
      <c r="O21" s="272">
        <f t="shared" si="3"/>
        <v>0</v>
      </c>
      <c r="P21" s="258"/>
      <c r="Q21" s="258"/>
      <c r="R21" s="177"/>
      <c r="S21" s="177"/>
      <c r="T21" s="177"/>
      <c r="U21" s="177"/>
      <c r="V21" s="177"/>
      <c r="W21" s="177"/>
      <c r="X21" s="177"/>
      <c r="Y21" s="177"/>
      <c r="Z21" s="177"/>
      <c r="AA21" s="177"/>
    </row>
    <row r="22" ht="13.5" customHeight="1">
      <c r="A22" s="22"/>
      <c r="B22" s="169"/>
      <c r="C22" s="232" t="s">
        <v>32</v>
      </c>
      <c r="D22" s="319">
        <v>646.82</v>
      </c>
      <c r="E22" s="141"/>
      <c r="F22" s="294"/>
      <c r="G22" s="133">
        <f t="shared" ref="G22:N22" si="13">$D22*G$10</f>
        <v>215.585106</v>
      </c>
      <c r="H22" s="133">
        <f t="shared" si="13"/>
        <v>0</v>
      </c>
      <c r="I22" s="133">
        <f t="shared" si="13"/>
        <v>0</v>
      </c>
      <c r="J22" s="133">
        <f t="shared" si="13"/>
        <v>215.585106</v>
      </c>
      <c r="K22" s="133">
        <f t="shared" si="13"/>
        <v>0</v>
      </c>
      <c r="L22" s="133">
        <f t="shared" si="13"/>
        <v>0</v>
      </c>
      <c r="M22" s="133">
        <f t="shared" si="13"/>
        <v>0</v>
      </c>
      <c r="N22" s="178">
        <f t="shared" si="13"/>
        <v>0</v>
      </c>
      <c r="O22" s="272">
        <f t="shared" si="3"/>
        <v>431.170212</v>
      </c>
      <c r="P22" s="258"/>
      <c r="Q22" s="258"/>
      <c r="R22" s="177"/>
      <c r="S22" s="177"/>
      <c r="T22" s="177"/>
      <c r="U22" s="177"/>
      <c r="V22" s="177"/>
      <c r="W22" s="177"/>
      <c r="X22" s="177"/>
      <c r="Y22" s="177"/>
      <c r="Z22" s="177"/>
      <c r="AA22" s="177"/>
    </row>
    <row r="23" ht="13.5" customHeight="1">
      <c r="A23" s="22"/>
      <c r="B23" s="169"/>
      <c r="C23" s="172" t="s">
        <v>33</v>
      </c>
      <c r="D23" s="319">
        <f t="shared" ref="D23:E23" si="14">SUM(D11:D22)</f>
        <v>970.23</v>
      </c>
      <c r="E23" s="320">
        <f t="shared" si="14"/>
        <v>0</v>
      </c>
      <c r="F23" s="294"/>
      <c r="G23" s="243">
        <f t="shared" ref="G23:N23" si="15">SUM(G11:G22)</f>
        <v>323.377659</v>
      </c>
      <c r="H23" s="146">
        <f t="shared" si="15"/>
        <v>0</v>
      </c>
      <c r="I23" s="146">
        <f t="shared" si="15"/>
        <v>0</v>
      </c>
      <c r="J23" s="146">
        <f t="shared" si="15"/>
        <v>323.377659</v>
      </c>
      <c r="K23" s="146">
        <f t="shared" si="15"/>
        <v>0</v>
      </c>
      <c r="L23" s="146">
        <f t="shared" si="15"/>
        <v>0</v>
      </c>
      <c r="M23" s="146">
        <f t="shared" si="15"/>
        <v>0</v>
      </c>
      <c r="N23" s="146">
        <f t="shared" si="15"/>
        <v>0</v>
      </c>
      <c r="O23" s="321">
        <f>SUM(F23:N23)</f>
        <v>646.755318</v>
      </c>
      <c r="P23" s="130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</row>
    <row r="24" ht="13.5" customHeight="1">
      <c r="A24" s="64"/>
      <c r="B24" s="175"/>
      <c r="C24" s="148" t="s">
        <v>48</v>
      </c>
      <c r="D24" s="149">
        <f>SUM(G23:M23)</f>
        <v>646.755318</v>
      </c>
      <c r="E24" s="150"/>
      <c r="F24" s="322"/>
      <c r="G24" s="234"/>
      <c r="H24" s="234"/>
      <c r="I24" s="234"/>
      <c r="J24" s="234"/>
      <c r="K24" s="234"/>
      <c r="L24" s="234"/>
      <c r="M24" s="234"/>
      <c r="N24" s="234"/>
      <c r="O24" s="323"/>
      <c r="P24" s="130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</row>
    <row r="25" ht="13.5" customHeight="1">
      <c r="A25" s="117"/>
      <c r="B25" s="117"/>
      <c r="C25" s="117"/>
      <c r="D25" s="117"/>
      <c r="E25" s="117"/>
      <c r="F25" s="116"/>
      <c r="G25" s="117"/>
      <c r="H25" s="117"/>
      <c r="I25" s="117"/>
      <c r="J25" s="117"/>
      <c r="K25" s="117"/>
      <c r="L25" s="117"/>
      <c r="M25" s="117"/>
      <c r="N25" s="312"/>
      <c r="O25" s="156"/>
      <c r="P25" s="324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</row>
    <row r="26" ht="13.5" customHeight="1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312"/>
      <c r="O26" s="156"/>
      <c r="P26" s="324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</row>
    <row r="27" ht="15.75" customHeight="1">
      <c r="A27" s="220"/>
      <c r="B27" s="73"/>
      <c r="C27" s="159" t="s">
        <v>19</v>
      </c>
      <c r="D27" s="159" t="s">
        <v>75</v>
      </c>
      <c r="E27" s="160" t="s">
        <v>45</v>
      </c>
      <c r="F27" s="294"/>
      <c r="G27" s="162">
        <v>0.0</v>
      </c>
      <c r="H27" s="162">
        <v>0.0</v>
      </c>
      <c r="I27" s="162">
        <v>0.3333</v>
      </c>
      <c r="J27" s="162">
        <v>0.0</v>
      </c>
      <c r="K27" s="162">
        <v>0.3333</v>
      </c>
      <c r="L27" s="162">
        <v>0.0</v>
      </c>
      <c r="M27" s="162">
        <v>0.0</v>
      </c>
      <c r="N27" s="162"/>
      <c r="O27" s="325"/>
      <c r="P27" s="295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</row>
    <row r="28" ht="13.5" customHeight="1">
      <c r="A28" s="164">
        <v>28.0</v>
      </c>
      <c r="B28" s="326" t="s">
        <v>76</v>
      </c>
      <c r="C28" s="166" t="s">
        <v>21</v>
      </c>
      <c r="D28" s="135"/>
      <c r="E28" s="136"/>
      <c r="F28" s="73"/>
      <c r="G28" s="133">
        <f t="shared" ref="G28:N28" si="16">$D28*G$27</f>
        <v>0</v>
      </c>
      <c r="H28" s="133">
        <f t="shared" si="16"/>
        <v>0</v>
      </c>
      <c r="I28" s="133">
        <f t="shared" si="16"/>
        <v>0</v>
      </c>
      <c r="J28" s="133">
        <f t="shared" si="16"/>
        <v>0</v>
      </c>
      <c r="K28" s="133">
        <f t="shared" si="16"/>
        <v>0</v>
      </c>
      <c r="L28" s="133">
        <f t="shared" si="16"/>
        <v>0</v>
      </c>
      <c r="M28" s="133">
        <f t="shared" si="16"/>
        <v>0</v>
      </c>
      <c r="N28" s="178">
        <f t="shared" si="16"/>
        <v>0</v>
      </c>
      <c r="O28" s="39">
        <f t="shared" ref="O28:O32" si="18">SUM(G28:L28)</f>
        <v>0</v>
      </c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</row>
    <row r="29" ht="13.5" customHeight="1">
      <c r="A29" s="22"/>
      <c r="B29" s="169"/>
      <c r="C29" s="130" t="s">
        <v>22</v>
      </c>
      <c r="D29" s="135"/>
      <c r="E29" s="136"/>
      <c r="F29" s="73"/>
      <c r="G29" s="133">
        <f t="shared" ref="G29:N29" si="17">$D29*G$27</f>
        <v>0</v>
      </c>
      <c r="H29" s="133">
        <f t="shared" si="17"/>
        <v>0</v>
      </c>
      <c r="I29" s="133">
        <f t="shared" si="17"/>
        <v>0</v>
      </c>
      <c r="J29" s="133">
        <f t="shared" si="17"/>
        <v>0</v>
      </c>
      <c r="K29" s="133">
        <f t="shared" si="17"/>
        <v>0</v>
      </c>
      <c r="L29" s="133">
        <f t="shared" si="17"/>
        <v>0</v>
      </c>
      <c r="M29" s="133">
        <f t="shared" si="17"/>
        <v>0</v>
      </c>
      <c r="N29" s="178">
        <f t="shared" si="17"/>
        <v>0</v>
      </c>
      <c r="O29" s="327">
        <f t="shared" si="18"/>
        <v>0</v>
      </c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</row>
    <row r="30" ht="13.5" customHeight="1">
      <c r="A30" s="22"/>
      <c r="B30" s="169"/>
      <c r="C30" s="130" t="s">
        <v>23</v>
      </c>
      <c r="D30" s="135"/>
      <c r="E30" s="136"/>
      <c r="F30" s="73"/>
      <c r="G30" s="133">
        <f t="shared" ref="G30:N30" si="19">$D30*G$27</f>
        <v>0</v>
      </c>
      <c r="H30" s="133">
        <f t="shared" si="19"/>
        <v>0</v>
      </c>
      <c r="I30" s="133">
        <f t="shared" si="19"/>
        <v>0</v>
      </c>
      <c r="J30" s="133">
        <f t="shared" si="19"/>
        <v>0</v>
      </c>
      <c r="K30" s="133">
        <f t="shared" si="19"/>
        <v>0</v>
      </c>
      <c r="L30" s="133">
        <f t="shared" si="19"/>
        <v>0</v>
      </c>
      <c r="M30" s="133">
        <f t="shared" si="19"/>
        <v>0</v>
      </c>
      <c r="N30" s="178">
        <f t="shared" si="19"/>
        <v>0</v>
      </c>
      <c r="O30" s="39">
        <f t="shared" si="18"/>
        <v>0</v>
      </c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</row>
    <row r="31" ht="13.5" customHeight="1">
      <c r="A31" s="22"/>
      <c r="B31" s="169"/>
      <c r="C31" s="130" t="s">
        <v>24</v>
      </c>
      <c r="D31" s="135"/>
      <c r="E31" s="136"/>
      <c r="F31" s="73"/>
      <c r="G31" s="133">
        <f t="shared" ref="G31:N31" si="20">$D31*G$27</f>
        <v>0</v>
      </c>
      <c r="H31" s="133">
        <f t="shared" si="20"/>
        <v>0</v>
      </c>
      <c r="I31" s="133">
        <f t="shared" si="20"/>
        <v>0</v>
      </c>
      <c r="J31" s="133">
        <f t="shared" si="20"/>
        <v>0</v>
      </c>
      <c r="K31" s="133">
        <f t="shared" si="20"/>
        <v>0</v>
      </c>
      <c r="L31" s="133">
        <f t="shared" si="20"/>
        <v>0</v>
      </c>
      <c r="M31" s="133">
        <f t="shared" si="20"/>
        <v>0</v>
      </c>
      <c r="N31" s="178">
        <f t="shared" si="20"/>
        <v>0</v>
      </c>
      <c r="O31" s="39">
        <f t="shared" si="18"/>
        <v>0</v>
      </c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</row>
    <row r="32" ht="13.5" customHeight="1">
      <c r="A32" s="22"/>
      <c r="B32" s="169"/>
      <c r="C32" s="130" t="s">
        <v>25</v>
      </c>
      <c r="D32" s="135"/>
      <c r="E32" s="136"/>
      <c r="F32" s="73"/>
      <c r="G32" s="133">
        <f t="shared" ref="G32:N32" si="21">$D32*G$27</f>
        <v>0</v>
      </c>
      <c r="H32" s="133">
        <f t="shared" si="21"/>
        <v>0</v>
      </c>
      <c r="I32" s="133">
        <f t="shared" si="21"/>
        <v>0</v>
      </c>
      <c r="J32" s="133">
        <f t="shared" si="21"/>
        <v>0</v>
      </c>
      <c r="K32" s="133">
        <f t="shared" si="21"/>
        <v>0</v>
      </c>
      <c r="L32" s="133">
        <f t="shared" si="21"/>
        <v>0</v>
      </c>
      <c r="M32" s="133">
        <f t="shared" si="21"/>
        <v>0</v>
      </c>
      <c r="N32" s="178">
        <f t="shared" si="21"/>
        <v>0</v>
      </c>
      <c r="O32" s="39">
        <f t="shared" si="18"/>
        <v>0</v>
      </c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</row>
    <row r="33" ht="13.5" customHeight="1">
      <c r="A33" s="22"/>
      <c r="B33" s="169"/>
      <c r="C33" s="130" t="s">
        <v>26</v>
      </c>
      <c r="D33" s="135">
        <v>291.02</v>
      </c>
      <c r="E33" s="136"/>
      <c r="F33" s="73"/>
      <c r="G33" s="133">
        <f t="shared" ref="G33:N33" si="22">$D33*G$27</f>
        <v>0</v>
      </c>
      <c r="H33" s="133">
        <f t="shared" si="22"/>
        <v>0</v>
      </c>
      <c r="I33" s="133">
        <f t="shared" si="22"/>
        <v>96.996966</v>
      </c>
      <c r="J33" s="133">
        <f t="shared" si="22"/>
        <v>0</v>
      </c>
      <c r="K33" s="133">
        <f t="shared" si="22"/>
        <v>96.996966</v>
      </c>
      <c r="L33" s="133">
        <f t="shared" si="22"/>
        <v>0</v>
      </c>
      <c r="M33" s="133">
        <f t="shared" si="22"/>
        <v>0</v>
      </c>
      <c r="N33" s="178">
        <f t="shared" si="22"/>
        <v>0</v>
      </c>
      <c r="O33" s="39">
        <f t="shared" ref="O33:O35" si="24">SUM(G33:K33)</f>
        <v>193.993932</v>
      </c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</row>
    <row r="34" ht="13.5" customHeight="1">
      <c r="A34" s="22"/>
      <c r="B34" s="169"/>
      <c r="C34" s="130" t="s">
        <v>27</v>
      </c>
      <c r="D34" s="135">
        <v>290.06</v>
      </c>
      <c r="E34" s="136"/>
      <c r="F34" s="73"/>
      <c r="G34" s="133">
        <f t="shared" ref="G34:N34" si="23">$D34*G$27</f>
        <v>0</v>
      </c>
      <c r="H34" s="133">
        <f t="shared" si="23"/>
        <v>0</v>
      </c>
      <c r="I34" s="133">
        <f t="shared" si="23"/>
        <v>96.676998</v>
      </c>
      <c r="J34" s="133">
        <f t="shared" si="23"/>
        <v>0</v>
      </c>
      <c r="K34" s="133">
        <f t="shared" si="23"/>
        <v>96.676998</v>
      </c>
      <c r="L34" s="133">
        <f t="shared" si="23"/>
        <v>0</v>
      </c>
      <c r="M34" s="133">
        <f t="shared" si="23"/>
        <v>0</v>
      </c>
      <c r="N34" s="178">
        <f t="shared" si="23"/>
        <v>0</v>
      </c>
      <c r="O34" s="39">
        <f t="shared" si="24"/>
        <v>193.353996</v>
      </c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</row>
    <row r="35" ht="13.5" customHeight="1">
      <c r="A35" s="22"/>
      <c r="B35" s="169"/>
      <c r="C35" s="130" t="s">
        <v>28</v>
      </c>
      <c r="E35" s="136"/>
      <c r="F35" s="73"/>
      <c r="G35" s="133">
        <f t="shared" ref="G35:N35" si="25">$D35*G$27</f>
        <v>0</v>
      </c>
      <c r="H35" s="133">
        <f t="shared" si="25"/>
        <v>0</v>
      </c>
      <c r="I35" s="133">
        <f t="shared" si="25"/>
        <v>0</v>
      </c>
      <c r="J35" s="133">
        <f t="shared" si="25"/>
        <v>0</v>
      </c>
      <c r="K35" s="133">
        <f t="shared" si="25"/>
        <v>0</v>
      </c>
      <c r="L35" s="133">
        <f t="shared" si="25"/>
        <v>0</v>
      </c>
      <c r="M35" s="133">
        <f t="shared" si="25"/>
        <v>0</v>
      </c>
      <c r="N35" s="178">
        <f t="shared" si="25"/>
        <v>0</v>
      </c>
      <c r="O35" s="39">
        <f t="shared" si="24"/>
        <v>0</v>
      </c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</row>
    <row r="36" ht="13.5" customHeight="1">
      <c r="A36" s="22"/>
      <c r="B36" s="169"/>
      <c r="C36" s="130" t="s">
        <v>29</v>
      </c>
      <c r="D36" s="135">
        <v>295.07</v>
      </c>
      <c r="E36" s="136"/>
      <c r="F36" s="73"/>
      <c r="G36" s="133">
        <f t="shared" ref="G36:N36" si="26">$D36*G$27</f>
        <v>0</v>
      </c>
      <c r="H36" s="133">
        <f t="shared" si="26"/>
        <v>0</v>
      </c>
      <c r="I36" s="133">
        <f t="shared" si="26"/>
        <v>98.346831</v>
      </c>
      <c r="J36" s="133">
        <f t="shared" si="26"/>
        <v>0</v>
      </c>
      <c r="K36" s="133">
        <f t="shared" si="26"/>
        <v>98.346831</v>
      </c>
      <c r="L36" s="133">
        <f t="shared" si="26"/>
        <v>0</v>
      </c>
      <c r="M36" s="133">
        <f t="shared" si="26"/>
        <v>0</v>
      </c>
      <c r="N36" s="178">
        <f t="shared" si="26"/>
        <v>0</v>
      </c>
      <c r="O36" s="39">
        <f t="shared" ref="O36:O39" si="28">SUM(G36:L36)</f>
        <v>196.693662</v>
      </c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</row>
    <row r="37" ht="13.5" customHeight="1">
      <c r="A37" s="22"/>
      <c r="B37" s="169"/>
      <c r="C37" s="130" t="s">
        <v>30</v>
      </c>
      <c r="D37" s="135"/>
      <c r="E37" s="136"/>
      <c r="F37" s="73"/>
      <c r="G37" s="133">
        <f t="shared" ref="G37:N37" si="27">$D37*G$27</f>
        <v>0</v>
      </c>
      <c r="H37" s="133">
        <f t="shared" si="27"/>
        <v>0</v>
      </c>
      <c r="I37" s="133">
        <f t="shared" si="27"/>
        <v>0</v>
      </c>
      <c r="J37" s="133">
        <f t="shared" si="27"/>
        <v>0</v>
      </c>
      <c r="K37" s="133">
        <f t="shared" si="27"/>
        <v>0</v>
      </c>
      <c r="L37" s="133">
        <f t="shared" si="27"/>
        <v>0</v>
      </c>
      <c r="M37" s="133">
        <f t="shared" si="27"/>
        <v>0</v>
      </c>
      <c r="N37" s="178">
        <f t="shared" si="27"/>
        <v>0</v>
      </c>
      <c r="O37" s="39">
        <f t="shared" si="28"/>
        <v>0</v>
      </c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</row>
    <row r="38" ht="13.5" customHeight="1">
      <c r="A38" s="22"/>
      <c r="B38" s="169"/>
      <c r="C38" s="130" t="s">
        <v>31</v>
      </c>
      <c r="D38" s="135"/>
      <c r="E38" s="136"/>
      <c r="F38" s="73"/>
      <c r="G38" s="133">
        <f t="shared" ref="G38:N38" si="29">$D38*G$27</f>
        <v>0</v>
      </c>
      <c r="H38" s="133">
        <f t="shared" si="29"/>
        <v>0</v>
      </c>
      <c r="I38" s="133">
        <f t="shared" si="29"/>
        <v>0</v>
      </c>
      <c r="J38" s="133">
        <f t="shared" si="29"/>
        <v>0</v>
      </c>
      <c r="K38" s="133">
        <f t="shared" si="29"/>
        <v>0</v>
      </c>
      <c r="L38" s="133">
        <f t="shared" si="29"/>
        <v>0</v>
      </c>
      <c r="M38" s="133">
        <f t="shared" si="29"/>
        <v>0</v>
      </c>
      <c r="N38" s="178">
        <f t="shared" si="29"/>
        <v>0</v>
      </c>
      <c r="O38" s="39">
        <f t="shared" si="28"/>
        <v>0</v>
      </c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</row>
    <row r="39" ht="13.5" customHeight="1">
      <c r="A39" s="22"/>
      <c r="B39" s="169"/>
      <c r="C39" s="130" t="s">
        <v>32</v>
      </c>
      <c r="D39" s="140"/>
      <c r="E39" s="141"/>
      <c r="F39" s="73"/>
      <c r="G39" s="133">
        <f t="shared" ref="G39:N39" si="30">$D39*G$27</f>
        <v>0</v>
      </c>
      <c r="H39" s="133">
        <f t="shared" si="30"/>
        <v>0</v>
      </c>
      <c r="I39" s="133">
        <f t="shared" si="30"/>
        <v>0</v>
      </c>
      <c r="J39" s="133">
        <f t="shared" si="30"/>
        <v>0</v>
      </c>
      <c r="K39" s="133">
        <f t="shared" si="30"/>
        <v>0</v>
      </c>
      <c r="L39" s="133">
        <f t="shared" si="30"/>
        <v>0</v>
      </c>
      <c r="M39" s="133">
        <f t="shared" si="30"/>
        <v>0</v>
      </c>
      <c r="N39" s="178">
        <f t="shared" si="30"/>
        <v>0</v>
      </c>
      <c r="O39" s="328">
        <f t="shared" si="28"/>
        <v>0</v>
      </c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</row>
    <row r="40" ht="13.5" customHeight="1">
      <c r="A40" s="22"/>
      <c r="B40" s="169"/>
      <c r="C40" s="143" t="s">
        <v>33</v>
      </c>
      <c r="D40" s="329">
        <f t="shared" ref="D40:E40" si="31">SUM(D28:D39)</f>
        <v>876.15</v>
      </c>
      <c r="E40" s="145">
        <f t="shared" si="31"/>
        <v>0</v>
      </c>
      <c r="F40" s="73"/>
      <c r="G40" s="146">
        <f t="shared" ref="G40:N40" si="32">SUM(G28:G39)</f>
        <v>0</v>
      </c>
      <c r="H40" s="184">
        <f t="shared" si="32"/>
        <v>0</v>
      </c>
      <c r="I40" s="184">
        <f t="shared" si="32"/>
        <v>292.020795</v>
      </c>
      <c r="J40" s="184">
        <f t="shared" si="32"/>
        <v>0</v>
      </c>
      <c r="K40" s="184">
        <f t="shared" si="32"/>
        <v>292.020795</v>
      </c>
      <c r="L40" s="184">
        <f t="shared" si="32"/>
        <v>0</v>
      </c>
      <c r="M40" s="184">
        <f t="shared" si="32"/>
        <v>0</v>
      </c>
      <c r="N40" s="184">
        <f t="shared" si="32"/>
        <v>0</v>
      </c>
      <c r="O40" s="330">
        <f>D40-SUM(G40:N40)</f>
        <v>292.10841</v>
      </c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</row>
    <row r="41" ht="13.5" customHeight="1">
      <c r="A41" s="64"/>
      <c r="B41" s="175"/>
      <c r="C41" s="148" t="s">
        <v>48</v>
      </c>
      <c r="D41" s="149">
        <f>SUM(G40:M40)</f>
        <v>584.04159</v>
      </c>
      <c r="E41" s="331"/>
      <c r="F41" s="73"/>
      <c r="G41" s="234"/>
      <c r="H41" s="234"/>
      <c r="I41" s="234"/>
      <c r="J41" s="234"/>
      <c r="K41" s="234"/>
      <c r="L41" s="234"/>
      <c r="M41" s="234"/>
      <c r="N41" s="234"/>
      <c r="O41" s="280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</row>
    <row r="42" ht="13.5" customHeight="1">
      <c r="A42" s="117"/>
      <c r="B42" s="117"/>
      <c r="C42" s="117"/>
      <c r="D42" s="116"/>
      <c r="E42" s="116"/>
      <c r="F42" s="117"/>
      <c r="G42" s="117"/>
      <c r="H42" s="117"/>
      <c r="I42" s="117"/>
      <c r="J42" s="117"/>
      <c r="K42" s="117"/>
      <c r="L42" s="117"/>
      <c r="M42" s="117"/>
      <c r="N42" s="312"/>
      <c r="O42" s="156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</row>
    <row r="43" ht="13.5" customHeight="1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312"/>
      <c r="O43" s="156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</row>
    <row r="44" ht="15.75" customHeight="1">
      <c r="A44" s="197"/>
      <c r="B44" s="73"/>
      <c r="C44" s="159" t="s">
        <v>19</v>
      </c>
      <c r="D44" s="159" t="s">
        <v>75</v>
      </c>
      <c r="E44" s="160" t="s">
        <v>45</v>
      </c>
      <c r="F44" s="294"/>
      <c r="G44" s="162">
        <v>0.0</v>
      </c>
      <c r="H44" s="162">
        <v>0.0</v>
      </c>
      <c r="I44" s="162">
        <v>0.25</v>
      </c>
      <c r="J44" s="162">
        <v>0.0</v>
      </c>
      <c r="K44" s="162">
        <v>0.0</v>
      </c>
      <c r="L44" s="162">
        <v>0.0</v>
      </c>
      <c r="M44" s="162">
        <v>0.0</v>
      </c>
      <c r="N44" s="162">
        <v>0.25</v>
      </c>
      <c r="O44" s="177"/>
      <c r="P44" s="332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</row>
    <row r="45" ht="13.5" customHeight="1">
      <c r="A45" s="164">
        <v>58.0</v>
      </c>
      <c r="B45" s="326" t="s">
        <v>77</v>
      </c>
      <c r="C45" s="166" t="s">
        <v>21</v>
      </c>
      <c r="D45" s="135"/>
      <c r="E45" s="136"/>
      <c r="F45" s="73"/>
      <c r="G45" s="133">
        <f t="shared" ref="G45:N45" si="33">$E45*G$44</f>
        <v>0</v>
      </c>
      <c r="H45" s="133">
        <f t="shared" si="33"/>
        <v>0</v>
      </c>
      <c r="I45" s="133">
        <f t="shared" si="33"/>
        <v>0</v>
      </c>
      <c r="J45" s="133">
        <f t="shared" si="33"/>
        <v>0</v>
      </c>
      <c r="K45" s="133">
        <f t="shared" si="33"/>
        <v>0</v>
      </c>
      <c r="L45" s="133">
        <f t="shared" si="33"/>
        <v>0</v>
      </c>
      <c r="M45" s="133">
        <f t="shared" si="33"/>
        <v>0</v>
      </c>
      <c r="N45" s="178">
        <f t="shared" si="33"/>
        <v>0</v>
      </c>
      <c r="O45" s="333">
        <f t="shared" ref="O45:O49" si="35">SUM(G45:L45)</f>
        <v>0</v>
      </c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</row>
    <row r="46" ht="13.5" customHeight="1">
      <c r="A46" s="22"/>
      <c r="B46" s="169"/>
      <c r="C46" s="130" t="s">
        <v>22</v>
      </c>
      <c r="D46" s="135"/>
      <c r="E46" s="136"/>
      <c r="F46" s="73"/>
      <c r="G46" s="133">
        <f t="shared" ref="G46:N46" si="34">$E46*G$44</f>
        <v>0</v>
      </c>
      <c r="H46" s="133">
        <f t="shared" si="34"/>
        <v>0</v>
      </c>
      <c r="I46" s="133">
        <f t="shared" si="34"/>
        <v>0</v>
      </c>
      <c r="J46" s="133">
        <f t="shared" si="34"/>
        <v>0</v>
      </c>
      <c r="K46" s="133">
        <f t="shared" si="34"/>
        <v>0</v>
      </c>
      <c r="L46" s="133">
        <f t="shared" si="34"/>
        <v>0</v>
      </c>
      <c r="M46" s="133">
        <f t="shared" si="34"/>
        <v>0</v>
      </c>
      <c r="N46" s="178">
        <f t="shared" si="34"/>
        <v>0</v>
      </c>
      <c r="O46" s="334">
        <f t="shared" si="35"/>
        <v>0</v>
      </c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</row>
    <row r="47" ht="13.5" customHeight="1">
      <c r="A47" s="22"/>
      <c r="B47" s="169"/>
      <c r="C47" s="130" t="s">
        <v>23</v>
      </c>
      <c r="D47" s="135"/>
      <c r="E47" s="136"/>
      <c r="F47" s="73"/>
      <c r="G47" s="133">
        <f t="shared" ref="G47:N47" si="36">$E47*G$44</f>
        <v>0</v>
      </c>
      <c r="H47" s="133">
        <f t="shared" si="36"/>
        <v>0</v>
      </c>
      <c r="I47" s="133">
        <f t="shared" si="36"/>
        <v>0</v>
      </c>
      <c r="J47" s="133">
        <f t="shared" si="36"/>
        <v>0</v>
      </c>
      <c r="K47" s="133">
        <f t="shared" si="36"/>
        <v>0</v>
      </c>
      <c r="L47" s="133">
        <f t="shared" si="36"/>
        <v>0</v>
      </c>
      <c r="M47" s="133">
        <f t="shared" si="36"/>
        <v>0</v>
      </c>
      <c r="N47" s="178">
        <f t="shared" si="36"/>
        <v>0</v>
      </c>
      <c r="O47" s="333">
        <f t="shared" si="35"/>
        <v>0</v>
      </c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</row>
    <row r="48" ht="13.5" customHeight="1">
      <c r="A48" s="22"/>
      <c r="B48" s="169"/>
      <c r="C48" s="130" t="s">
        <v>24</v>
      </c>
      <c r="D48" s="135"/>
      <c r="E48" s="136"/>
      <c r="F48" s="73"/>
      <c r="G48" s="133">
        <f t="shared" ref="G48:N48" si="37">$E48*G$44</f>
        <v>0</v>
      </c>
      <c r="H48" s="133">
        <f t="shared" si="37"/>
        <v>0</v>
      </c>
      <c r="I48" s="133">
        <f t="shared" si="37"/>
        <v>0</v>
      </c>
      <c r="J48" s="133">
        <f t="shared" si="37"/>
        <v>0</v>
      </c>
      <c r="K48" s="133">
        <f t="shared" si="37"/>
        <v>0</v>
      </c>
      <c r="L48" s="133">
        <f t="shared" si="37"/>
        <v>0</v>
      </c>
      <c r="M48" s="133">
        <f t="shared" si="37"/>
        <v>0</v>
      </c>
      <c r="N48" s="178">
        <f t="shared" si="37"/>
        <v>0</v>
      </c>
      <c r="O48" s="333">
        <f t="shared" si="35"/>
        <v>0</v>
      </c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</row>
    <row r="49" ht="13.5" customHeight="1">
      <c r="A49" s="22"/>
      <c r="B49" s="169"/>
      <c r="C49" s="130" t="s">
        <v>25</v>
      </c>
      <c r="D49" s="135"/>
      <c r="E49" s="136"/>
      <c r="F49" s="73"/>
      <c r="G49" s="133">
        <f t="shared" ref="G49:N49" si="38">$E49*G$44</f>
        <v>0</v>
      </c>
      <c r="H49" s="133">
        <f t="shared" si="38"/>
        <v>0</v>
      </c>
      <c r="I49" s="133">
        <f t="shared" si="38"/>
        <v>0</v>
      </c>
      <c r="J49" s="133">
        <f t="shared" si="38"/>
        <v>0</v>
      </c>
      <c r="K49" s="133">
        <f t="shared" si="38"/>
        <v>0</v>
      </c>
      <c r="L49" s="133">
        <f t="shared" si="38"/>
        <v>0</v>
      </c>
      <c r="M49" s="133">
        <f t="shared" si="38"/>
        <v>0</v>
      </c>
      <c r="N49" s="178">
        <f t="shared" si="38"/>
        <v>0</v>
      </c>
      <c r="O49" s="333">
        <f t="shared" si="35"/>
        <v>0</v>
      </c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</row>
    <row r="50" ht="13.5" customHeight="1">
      <c r="A50" s="22"/>
      <c r="B50" s="169"/>
      <c r="C50" s="130" t="s">
        <v>26</v>
      </c>
      <c r="D50" s="135"/>
      <c r="E50" s="136"/>
      <c r="F50" s="73"/>
      <c r="G50" s="133">
        <f t="shared" ref="G50:N50" si="39">$E50*G$44</f>
        <v>0</v>
      </c>
      <c r="H50" s="133">
        <f t="shared" si="39"/>
        <v>0</v>
      </c>
      <c r="I50" s="133">
        <f t="shared" si="39"/>
        <v>0</v>
      </c>
      <c r="J50" s="133">
        <f t="shared" si="39"/>
        <v>0</v>
      </c>
      <c r="K50" s="133">
        <f t="shared" si="39"/>
        <v>0</v>
      </c>
      <c r="L50" s="133">
        <f t="shared" si="39"/>
        <v>0</v>
      </c>
      <c r="M50" s="133">
        <f t="shared" si="39"/>
        <v>0</v>
      </c>
      <c r="N50" s="178">
        <f t="shared" si="39"/>
        <v>0</v>
      </c>
      <c r="O50" s="333">
        <f t="shared" ref="O50:O52" si="41">SUM(G50:K50)</f>
        <v>0</v>
      </c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</row>
    <row r="51" ht="13.5" customHeight="1">
      <c r="A51" s="22"/>
      <c r="B51" s="169"/>
      <c r="C51" s="130" t="s">
        <v>27</v>
      </c>
      <c r="D51" s="135"/>
      <c r="E51" s="136"/>
      <c r="F51" s="73"/>
      <c r="G51" s="133">
        <f t="shared" ref="G51:N51" si="40">$E51*G$44</f>
        <v>0</v>
      </c>
      <c r="H51" s="133">
        <f t="shared" si="40"/>
        <v>0</v>
      </c>
      <c r="I51" s="133">
        <f t="shared" si="40"/>
        <v>0</v>
      </c>
      <c r="J51" s="133">
        <f t="shared" si="40"/>
        <v>0</v>
      </c>
      <c r="K51" s="133">
        <f t="shared" si="40"/>
        <v>0</v>
      </c>
      <c r="L51" s="133">
        <f t="shared" si="40"/>
        <v>0</v>
      </c>
      <c r="M51" s="133">
        <f t="shared" si="40"/>
        <v>0</v>
      </c>
      <c r="N51" s="178">
        <f t="shared" si="40"/>
        <v>0</v>
      </c>
      <c r="O51" s="333">
        <f t="shared" si="41"/>
        <v>0</v>
      </c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</row>
    <row r="52" ht="13.5" customHeight="1">
      <c r="A52" s="22"/>
      <c r="B52" s="169"/>
      <c r="C52" s="130" t="s">
        <v>28</v>
      </c>
      <c r="D52" s="135"/>
      <c r="E52" s="136"/>
      <c r="F52" s="73"/>
      <c r="G52" s="133">
        <f t="shared" ref="G52:N52" si="42">$E52*G$44</f>
        <v>0</v>
      </c>
      <c r="H52" s="133">
        <f t="shared" si="42"/>
        <v>0</v>
      </c>
      <c r="I52" s="133">
        <f t="shared" si="42"/>
        <v>0</v>
      </c>
      <c r="J52" s="133">
        <f t="shared" si="42"/>
        <v>0</v>
      </c>
      <c r="K52" s="133">
        <f t="shared" si="42"/>
        <v>0</v>
      </c>
      <c r="L52" s="133">
        <f t="shared" si="42"/>
        <v>0</v>
      </c>
      <c r="M52" s="133">
        <f t="shared" si="42"/>
        <v>0</v>
      </c>
      <c r="N52" s="178">
        <f t="shared" si="42"/>
        <v>0</v>
      </c>
      <c r="O52" s="333">
        <f t="shared" si="41"/>
        <v>0</v>
      </c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</row>
    <row r="53" ht="13.5" customHeight="1">
      <c r="A53" s="22"/>
      <c r="B53" s="169"/>
      <c r="C53" s="130" t="s">
        <v>29</v>
      </c>
      <c r="D53" s="135"/>
      <c r="E53" s="136"/>
      <c r="F53" s="73"/>
      <c r="G53" s="133">
        <f t="shared" ref="G53:N53" si="43">$E53*G$44</f>
        <v>0</v>
      </c>
      <c r="H53" s="133">
        <f t="shared" si="43"/>
        <v>0</v>
      </c>
      <c r="I53" s="133">
        <f t="shared" si="43"/>
        <v>0</v>
      </c>
      <c r="J53" s="133">
        <f t="shared" si="43"/>
        <v>0</v>
      </c>
      <c r="K53" s="133">
        <f t="shared" si="43"/>
        <v>0</v>
      </c>
      <c r="L53" s="133">
        <f t="shared" si="43"/>
        <v>0</v>
      </c>
      <c r="M53" s="133">
        <f t="shared" si="43"/>
        <v>0</v>
      </c>
      <c r="N53" s="178">
        <f t="shared" si="43"/>
        <v>0</v>
      </c>
      <c r="O53" s="333">
        <f t="shared" ref="O53:O56" si="45">SUM(G53:L53)</f>
        <v>0</v>
      </c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</row>
    <row r="54" ht="13.5" customHeight="1">
      <c r="A54" s="22"/>
      <c r="B54" s="169"/>
      <c r="C54" s="130" t="s">
        <v>30</v>
      </c>
      <c r="D54" s="135"/>
      <c r="E54" s="136"/>
      <c r="F54" s="73"/>
      <c r="G54" s="133">
        <f t="shared" ref="G54:N54" si="44">$E54*G$44</f>
        <v>0</v>
      </c>
      <c r="H54" s="133">
        <f t="shared" si="44"/>
        <v>0</v>
      </c>
      <c r="I54" s="133">
        <f t="shared" si="44"/>
        <v>0</v>
      </c>
      <c r="J54" s="133">
        <f t="shared" si="44"/>
        <v>0</v>
      </c>
      <c r="K54" s="133">
        <f t="shared" si="44"/>
        <v>0</v>
      </c>
      <c r="L54" s="133">
        <f t="shared" si="44"/>
        <v>0</v>
      </c>
      <c r="M54" s="133">
        <f t="shared" si="44"/>
        <v>0</v>
      </c>
      <c r="N54" s="178">
        <f t="shared" si="44"/>
        <v>0</v>
      </c>
      <c r="O54" s="333">
        <f t="shared" si="45"/>
        <v>0</v>
      </c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</row>
    <row r="55" ht="13.5" customHeight="1">
      <c r="A55" s="22"/>
      <c r="B55" s="169"/>
      <c r="C55" s="130" t="s">
        <v>31</v>
      </c>
      <c r="D55" s="135">
        <v>628.88</v>
      </c>
      <c r="E55" s="136"/>
      <c r="F55" s="73"/>
      <c r="G55" s="133">
        <f t="shared" ref="G55:H55" si="46">$D55*G$44</f>
        <v>0</v>
      </c>
      <c r="H55" s="133">
        <f t="shared" si="46"/>
        <v>0</v>
      </c>
      <c r="I55" s="233">
        <v>0.0</v>
      </c>
      <c r="J55" s="133">
        <f t="shared" ref="J55:N55" si="47">$D55*J$44</f>
        <v>0</v>
      </c>
      <c r="K55" s="133">
        <f t="shared" si="47"/>
        <v>0</v>
      </c>
      <c r="L55" s="133">
        <f t="shared" si="47"/>
        <v>0</v>
      </c>
      <c r="M55" s="133">
        <f t="shared" si="47"/>
        <v>0</v>
      </c>
      <c r="N55" s="178">
        <f t="shared" si="47"/>
        <v>157.22</v>
      </c>
      <c r="O55" s="333">
        <f t="shared" si="45"/>
        <v>0</v>
      </c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</row>
    <row r="56" ht="13.5" customHeight="1">
      <c r="A56" s="22"/>
      <c r="B56" s="169"/>
      <c r="C56" s="130" t="s">
        <v>32</v>
      </c>
      <c r="D56" s="297">
        <v>628.88</v>
      </c>
      <c r="E56" s="141"/>
      <c r="F56" s="73"/>
      <c r="G56" s="133">
        <f t="shared" ref="G56:H56" si="48">$E56*G$44</f>
        <v>0</v>
      </c>
      <c r="H56" s="133">
        <f t="shared" si="48"/>
        <v>0</v>
      </c>
      <c r="I56" s="233">
        <v>0.0</v>
      </c>
      <c r="J56" s="133">
        <f t="shared" ref="J56:M56" si="49">$E56*J$44</f>
        <v>0</v>
      </c>
      <c r="K56" s="133">
        <f t="shared" si="49"/>
        <v>0</v>
      </c>
      <c r="L56" s="133">
        <f t="shared" si="49"/>
        <v>0</v>
      </c>
      <c r="M56" s="133">
        <f t="shared" si="49"/>
        <v>0</v>
      </c>
      <c r="N56" s="335">
        <v>157.22</v>
      </c>
      <c r="O56" s="333">
        <f t="shared" si="45"/>
        <v>0</v>
      </c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</row>
    <row r="57" ht="13.5" customHeight="1">
      <c r="A57" s="22"/>
      <c r="B57" s="169"/>
      <c r="C57" s="143" t="s">
        <v>33</v>
      </c>
      <c r="D57" s="329">
        <f t="shared" ref="D57:E57" si="50">SUM(D45:D56)</f>
        <v>1257.76</v>
      </c>
      <c r="E57" s="145">
        <f t="shared" si="50"/>
        <v>0</v>
      </c>
      <c r="F57" s="73"/>
      <c r="G57" s="146">
        <f t="shared" ref="G57:N57" si="51">SUM(G45:G56)</f>
        <v>0</v>
      </c>
      <c r="H57" s="184">
        <f t="shared" si="51"/>
        <v>0</v>
      </c>
      <c r="I57" s="184">
        <f t="shared" si="51"/>
        <v>0</v>
      </c>
      <c r="J57" s="184">
        <f t="shared" si="51"/>
        <v>0</v>
      </c>
      <c r="K57" s="184">
        <f t="shared" si="51"/>
        <v>0</v>
      </c>
      <c r="L57" s="184">
        <f t="shared" si="51"/>
        <v>0</v>
      </c>
      <c r="M57" s="184">
        <f t="shared" si="51"/>
        <v>0</v>
      </c>
      <c r="N57" s="184">
        <f t="shared" si="51"/>
        <v>314.44</v>
      </c>
      <c r="O57" s="321">
        <f>D57-SUM(G57:N57)</f>
        <v>943.32</v>
      </c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</row>
    <row r="58" ht="13.5" customHeight="1">
      <c r="A58" s="64"/>
      <c r="B58" s="175"/>
      <c r="C58" s="279" t="s">
        <v>61</v>
      </c>
      <c r="D58" s="279"/>
      <c r="E58" s="170"/>
      <c r="F58" s="73"/>
      <c r="G58" s="234"/>
      <c r="H58" s="234"/>
      <c r="I58" s="234"/>
      <c r="J58" s="234"/>
      <c r="K58" s="234"/>
      <c r="L58" s="234"/>
      <c r="M58" s="234"/>
      <c r="N58" s="234"/>
      <c r="O58" s="298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</row>
    <row r="59" ht="13.5" customHeight="1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312"/>
      <c r="O59" s="156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</row>
    <row r="60" ht="13.5" customHeight="1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312"/>
      <c r="O60" s="156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</row>
    <row r="61" ht="15.75" customHeight="1">
      <c r="A61" s="220"/>
      <c r="B61" s="73"/>
      <c r="C61" s="159" t="s">
        <v>19</v>
      </c>
      <c r="D61" s="159" t="s">
        <v>75</v>
      </c>
      <c r="E61" s="160" t="s">
        <v>45</v>
      </c>
      <c r="F61" s="177"/>
      <c r="G61" s="162">
        <v>0.0</v>
      </c>
      <c r="H61" s="162">
        <v>0.0</v>
      </c>
      <c r="I61" s="162">
        <v>0.5</v>
      </c>
      <c r="J61" s="162">
        <v>0.0</v>
      </c>
      <c r="K61" s="162">
        <v>0.0</v>
      </c>
      <c r="L61" s="162">
        <v>0.0</v>
      </c>
      <c r="M61" s="162">
        <v>0.0</v>
      </c>
      <c r="N61" s="162">
        <v>0.0</v>
      </c>
      <c r="O61" s="325"/>
      <c r="P61" s="295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</row>
    <row r="62" ht="13.5" customHeight="1">
      <c r="A62" s="336" t="s">
        <v>78</v>
      </c>
      <c r="B62" s="326" t="s">
        <v>79</v>
      </c>
      <c r="C62" s="166" t="s">
        <v>21</v>
      </c>
      <c r="D62" s="140"/>
      <c r="E62" s="136"/>
      <c r="F62" s="177"/>
      <c r="G62" s="133">
        <f t="shared" ref="G62:N62" si="52">$E62*G$61</f>
        <v>0</v>
      </c>
      <c r="H62" s="133">
        <f t="shared" si="52"/>
        <v>0</v>
      </c>
      <c r="I62" s="133">
        <f t="shared" si="52"/>
        <v>0</v>
      </c>
      <c r="J62" s="133">
        <f t="shared" si="52"/>
        <v>0</v>
      </c>
      <c r="K62" s="133">
        <f t="shared" si="52"/>
        <v>0</v>
      </c>
      <c r="L62" s="133">
        <f t="shared" si="52"/>
        <v>0</v>
      </c>
      <c r="M62" s="133">
        <f t="shared" si="52"/>
        <v>0</v>
      </c>
      <c r="N62" s="178">
        <f t="shared" si="52"/>
        <v>0</v>
      </c>
      <c r="O62" s="39">
        <f t="shared" ref="O62:O66" si="54">SUM(G62:L62)</f>
        <v>0</v>
      </c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</row>
    <row r="63" ht="13.5" customHeight="1">
      <c r="A63" s="22"/>
      <c r="B63" s="169"/>
      <c r="C63" s="130" t="s">
        <v>22</v>
      </c>
      <c r="D63" s="140"/>
      <c r="E63" s="136"/>
      <c r="F63" s="177"/>
      <c r="G63" s="133">
        <f t="shared" ref="G63:N63" si="53">$E63*G$61</f>
        <v>0</v>
      </c>
      <c r="H63" s="133">
        <f t="shared" si="53"/>
        <v>0</v>
      </c>
      <c r="I63" s="133">
        <f t="shared" si="53"/>
        <v>0</v>
      </c>
      <c r="J63" s="133">
        <f t="shared" si="53"/>
        <v>0</v>
      </c>
      <c r="K63" s="133">
        <f t="shared" si="53"/>
        <v>0</v>
      </c>
      <c r="L63" s="133">
        <f t="shared" si="53"/>
        <v>0</v>
      </c>
      <c r="M63" s="133">
        <f t="shared" si="53"/>
        <v>0</v>
      </c>
      <c r="N63" s="178">
        <f t="shared" si="53"/>
        <v>0</v>
      </c>
      <c r="O63" s="327">
        <f t="shared" si="54"/>
        <v>0</v>
      </c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</row>
    <row r="64" ht="13.5" customHeight="1">
      <c r="A64" s="22"/>
      <c r="B64" s="169"/>
      <c r="C64" s="130" t="s">
        <v>23</v>
      </c>
      <c r="D64" s="140"/>
      <c r="E64" s="136"/>
      <c r="F64" s="177"/>
      <c r="G64" s="133">
        <f t="shared" ref="G64:N64" si="55">$E64*G$61</f>
        <v>0</v>
      </c>
      <c r="H64" s="133">
        <f t="shared" si="55"/>
        <v>0</v>
      </c>
      <c r="I64" s="133">
        <f t="shared" si="55"/>
        <v>0</v>
      </c>
      <c r="J64" s="133">
        <f t="shared" si="55"/>
        <v>0</v>
      </c>
      <c r="K64" s="133">
        <f t="shared" si="55"/>
        <v>0</v>
      </c>
      <c r="L64" s="133">
        <f t="shared" si="55"/>
        <v>0</v>
      </c>
      <c r="M64" s="133">
        <f t="shared" si="55"/>
        <v>0</v>
      </c>
      <c r="N64" s="178">
        <f t="shared" si="55"/>
        <v>0</v>
      </c>
      <c r="O64" s="39">
        <f t="shared" si="54"/>
        <v>0</v>
      </c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</row>
    <row r="65" ht="13.5" customHeight="1">
      <c r="A65" s="22"/>
      <c r="B65" s="169"/>
      <c r="C65" s="130" t="s">
        <v>24</v>
      </c>
      <c r="D65" s="140"/>
      <c r="E65" s="136"/>
      <c r="F65" s="177"/>
      <c r="G65" s="133">
        <f t="shared" ref="G65:N65" si="56">$E65*G$61</f>
        <v>0</v>
      </c>
      <c r="H65" s="133">
        <f t="shared" si="56"/>
        <v>0</v>
      </c>
      <c r="I65" s="133">
        <f t="shared" si="56"/>
        <v>0</v>
      </c>
      <c r="J65" s="133">
        <f t="shared" si="56"/>
        <v>0</v>
      </c>
      <c r="K65" s="133">
        <f t="shared" si="56"/>
        <v>0</v>
      </c>
      <c r="L65" s="133">
        <f t="shared" si="56"/>
        <v>0</v>
      </c>
      <c r="M65" s="133">
        <f t="shared" si="56"/>
        <v>0</v>
      </c>
      <c r="N65" s="178">
        <f t="shared" si="56"/>
        <v>0</v>
      </c>
      <c r="O65" s="39">
        <f t="shared" si="54"/>
        <v>0</v>
      </c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</row>
    <row r="66" ht="13.5" customHeight="1">
      <c r="A66" s="22"/>
      <c r="B66" s="169"/>
      <c r="C66" s="130" t="s">
        <v>25</v>
      </c>
      <c r="D66" s="140"/>
      <c r="E66" s="136"/>
      <c r="F66" s="177"/>
      <c r="G66" s="133">
        <f t="shared" ref="G66:N66" si="57">$E66*G$61</f>
        <v>0</v>
      </c>
      <c r="H66" s="133">
        <f t="shared" si="57"/>
        <v>0</v>
      </c>
      <c r="I66" s="133">
        <f t="shared" si="57"/>
        <v>0</v>
      </c>
      <c r="J66" s="133">
        <f t="shared" si="57"/>
        <v>0</v>
      </c>
      <c r="K66" s="133">
        <f t="shared" si="57"/>
        <v>0</v>
      </c>
      <c r="L66" s="133">
        <f t="shared" si="57"/>
        <v>0</v>
      </c>
      <c r="M66" s="133">
        <f t="shared" si="57"/>
        <v>0</v>
      </c>
      <c r="N66" s="178">
        <f t="shared" si="57"/>
        <v>0</v>
      </c>
      <c r="O66" s="39">
        <f t="shared" si="54"/>
        <v>0</v>
      </c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</row>
    <row r="67" ht="13.5" customHeight="1">
      <c r="A67" s="22"/>
      <c r="B67" s="169"/>
      <c r="C67" s="130" t="s">
        <v>26</v>
      </c>
      <c r="D67" s="140"/>
      <c r="E67" s="136"/>
      <c r="F67" s="177"/>
      <c r="G67" s="133">
        <f t="shared" ref="G67:N67" si="58">$E67*G$61</f>
        <v>0</v>
      </c>
      <c r="H67" s="133">
        <f t="shared" si="58"/>
        <v>0</v>
      </c>
      <c r="I67" s="133">
        <f t="shared" si="58"/>
        <v>0</v>
      </c>
      <c r="J67" s="133">
        <f t="shared" si="58"/>
        <v>0</v>
      </c>
      <c r="K67" s="133">
        <f t="shared" si="58"/>
        <v>0</v>
      </c>
      <c r="L67" s="133">
        <f t="shared" si="58"/>
        <v>0</v>
      </c>
      <c r="M67" s="133">
        <f t="shared" si="58"/>
        <v>0</v>
      </c>
      <c r="N67" s="178">
        <f t="shared" si="58"/>
        <v>0</v>
      </c>
      <c r="O67" s="39">
        <f t="shared" ref="O67:O69" si="60">SUM(G67:K67)</f>
        <v>0</v>
      </c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</row>
    <row r="68" ht="13.5" customHeight="1">
      <c r="A68" s="22"/>
      <c r="B68" s="169"/>
      <c r="C68" s="130" t="s">
        <v>27</v>
      </c>
      <c r="D68" s="140"/>
      <c r="E68" s="136"/>
      <c r="F68" s="177"/>
      <c r="G68" s="133">
        <f t="shared" ref="G68:N68" si="59">$E68*G$61</f>
        <v>0</v>
      </c>
      <c r="H68" s="133">
        <f t="shared" si="59"/>
        <v>0</v>
      </c>
      <c r="I68" s="133">
        <f t="shared" si="59"/>
        <v>0</v>
      </c>
      <c r="J68" s="133">
        <f t="shared" si="59"/>
        <v>0</v>
      </c>
      <c r="K68" s="133">
        <f t="shared" si="59"/>
        <v>0</v>
      </c>
      <c r="L68" s="133">
        <f t="shared" si="59"/>
        <v>0</v>
      </c>
      <c r="M68" s="133">
        <f t="shared" si="59"/>
        <v>0</v>
      </c>
      <c r="N68" s="178">
        <f t="shared" si="59"/>
        <v>0</v>
      </c>
      <c r="O68" s="39">
        <f t="shared" si="60"/>
        <v>0</v>
      </c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</row>
    <row r="69" ht="13.5" customHeight="1">
      <c r="A69" s="22"/>
      <c r="B69" s="169"/>
      <c r="C69" s="130" t="s">
        <v>28</v>
      </c>
      <c r="D69" s="140"/>
      <c r="E69" s="136"/>
      <c r="F69" s="177"/>
      <c r="G69" s="133">
        <f t="shared" ref="G69:N69" si="61">$E69*G$61</f>
        <v>0</v>
      </c>
      <c r="H69" s="133">
        <f t="shared" si="61"/>
        <v>0</v>
      </c>
      <c r="I69" s="133">
        <f t="shared" si="61"/>
        <v>0</v>
      </c>
      <c r="J69" s="133">
        <f t="shared" si="61"/>
        <v>0</v>
      </c>
      <c r="K69" s="133">
        <f t="shared" si="61"/>
        <v>0</v>
      </c>
      <c r="L69" s="133">
        <f t="shared" si="61"/>
        <v>0</v>
      </c>
      <c r="M69" s="133">
        <f t="shared" si="61"/>
        <v>0</v>
      </c>
      <c r="N69" s="178">
        <f t="shared" si="61"/>
        <v>0</v>
      </c>
      <c r="O69" s="39">
        <f t="shared" si="60"/>
        <v>0</v>
      </c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</row>
    <row r="70" ht="13.5" customHeight="1">
      <c r="A70" s="22"/>
      <c r="B70" s="169"/>
      <c r="C70" s="130" t="s">
        <v>29</v>
      </c>
      <c r="D70" s="140"/>
      <c r="E70" s="136"/>
      <c r="F70" s="177"/>
      <c r="G70" s="133">
        <f t="shared" ref="G70:N70" si="62">$E70*G$61</f>
        <v>0</v>
      </c>
      <c r="H70" s="133">
        <f t="shared" si="62"/>
        <v>0</v>
      </c>
      <c r="I70" s="133">
        <f t="shared" si="62"/>
        <v>0</v>
      </c>
      <c r="J70" s="133">
        <f t="shared" si="62"/>
        <v>0</v>
      </c>
      <c r="K70" s="133">
        <f t="shared" si="62"/>
        <v>0</v>
      </c>
      <c r="L70" s="133">
        <f t="shared" si="62"/>
        <v>0</v>
      </c>
      <c r="M70" s="133">
        <f t="shared" si="62"/>
        <v>0</v>
      </c>
      <c r="N70" s="178">
        <f t="shared" si="62"/>
        <v>0</v>
      </c>
      <c r="O70" s="39">
        <f t="shared" ref="O70:O73" si="64">SUM(G70:L70)</f>
        <v>0</v>
      </c>
      <c r="P70" s="177"/>
      <c r="Q70" s="177" t="s">
        <v>80</v>
      </c>
      <c r="R70" s="177"/>
      <c r="S70" s="177"/>
      <c r="T70" s="177"/>
      <c r="U70" s="177"/>
      <c r="V70" s="177"/>
      <c r="W70" s="177"/>
      <c r="X70" s="177"/>
      <c r="Y70" s="177"/>
      <c r="Z70" s="177"/>
      <c r="AA70" s="177"/>
    </row>
    <row r="71" ht="13.5" customHeight="1">
      <c r="A71" s="22"/>
      <c r="B71" s="169"/>
      <c r="C71" s="130" t="s">
        <v>30</v>
      </c>
      <c r="D71" s="140">
        <v>763.4</v>
      </c>
      <c r="E71" s="136"/>
      <c r="F71" s="177"/>
      <c r="G71" s="133">
        <f t="shared" ref="G71:N71" si="63">$D71*G$61</f>
        <v>0</v>
      </c>
      <c r="H71" s="133">
        <f t="shared" si="63"/>
        <v>0</v>
      </c>
      <c r="I71" s="133">
        <f t="shared" si="63"/>
        <v>381.7</v>
      </c>
      <c r="J71" s="133">
        <f t="shared" si="63"/>
        <v>0</v>
      </c>
      <c r="K71" s="133">
        <f t="shared" si="63"/>
        <v>0</v>
      </c>
      <c r="L71" s="133">
        <f t="shared" si="63"/>
        <v>0</v>
      </c>
      <c r="M71" s="133">
        <f t="shared" si="63"/>
        <v>0</v>
      </c>
      <c r="N71" s="178">
        <f t="shared" si="63"/>
        <v>0</v>
      </c>
      <c r="O71" s="39">
        <f t="shared" si="64"/>
        <v>381.7</v>
      </c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</row>
    <row r="72" ht="13.5" customHeight="1">
      <c r="A72" s="22"/>
      <c r="B72" s="169"/>
      <c r="C72" s="130" t="s">
        <v>31</v>
      </c>
      <c r="D72" s="140">
        <v>783.78</v>
      </c>
      <c r="E72" s="136"/>
      <c r="F72" s="177"/>
      <c r="G72" s="133">
        <f t="shared" ref="G72:N72" si="65">$D72*G$61</f>
        <v>0</v>
      </c>
      <c r="H72" s="133">
        <f t="shared" si="65"/>
        <v>0</v>
      </c>
      <c r="I72" s="133">
        <f t="shared" si="65"/>
        <v>391.89</v>
      </c>
      <c r="J72" s="133">
        <f t="shared" si="65"/>
        <v>0</v>
      </c>
      <c r="K72" s="133">
        <f t="shared" si="65"/>
        <v>0</v>
      </c>
      <c r="L72" s="133">
        <f t="shared" si="65"/>
        <v>0</v>
      </c>
      <c r="M72" s="133">
        <f t="shared" si="65"/>
        <v>0</v>
      </c>
      <c r="N72" s="178">
        <f t="shared" si="65"/>
        <v>0</v>
      </c>
      <c r="O72" s="39">
        <f t="shared" si="64"/>
        <v>391.89</v>
      </c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  <c r="AA72" s="177"/>
    </row>
    <row r="73" ht="13.5" customHeight="1">
      <c r="A73" s="22"/>
      <c r="B73" s="169"/>
      <c r="C73" s="130" t="s">
        <v>32</v>
      </c>
      <c r="D73" s="297">
        <v>808.27</v>
      </c>
      <c r="E73" s="228">
        <v>0.0</v>
      </c>
      <c r="F73" s="177"/>
      <c r="G73" s="133">
        <f t="shared" ref="G73:N73" si="66">$D73*G$61</f>
        <v>0</v>
      </c>
      <c r="H73" s="133">
        <f t="shared" si="66"/>
        <v>0</v>
      </c>
      <c r="I73" s="133">
        <f t="shared" si="66"/>
        <v>404.135</v>
      </c>
      <c r="J73" s="133">
        <f t="shared" si="66"/>
        <v>0</v>
      </c>
      <c r="K73" s="133">
        <f t="shared" si="66"/>
        <v>0</v>
      </c>
      <c r="L73" s="133">
        <f t="shared" si="66"/>
        <v>0</v>
      </c>
      <c r="M73" s="133">
        <f t="shared" si="66"/>
        <v>0</v>
      </c>
      <c r="N73" s="178">
        <f t="shared" si="66"/>
        <v>0</v>
      </c>
      <c r="O73" s="328">
        <f t="shared" si="64"/>
        <v>404.135</v>
      </c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  <c r="AA73" s="177"/>
    </row>
    <row r="74" ht="13.5" customHeight="1">
      <c r="A74" s="22"/>
      <c r="B74" s="169"/>
      <c r="C74" s="143" t="s">
        <v>33</v>
      </c>
      <c r="D74" s="329">
        <f>SUBTOTAL(9,D62:D73)</f>
        <v>2355.45</v>
      </c>
      <c r="E74" s="145">
        <f>SUM(E62:E73)</f>
        <v>0</v>
      </c>
      <c r="F74" s="177"/>
      <c r="G74" s="146">
        <f t="shared" ref="G74:N74" si="67">SUM(G62:G73)</f>
        <v>0</v>
      </c>
      <c r="H74" s="146">
        <f t="shared" si="67"/>
        <v>0</v>
      </c>
      <c r="I74" s="146">
        <f t="shared" si="67"/>
        <v>1177.725</v>
      </c>
      <c r="J74" s="146">
        <f t="shared" si="67"/>
        <v>0</v>
      </c>
      <c r="K74" s="146">
        <f t="shared" si="67"/>
        <v>0</v>
      </c>
      <c r="L74" s="146">
        <f t="shared" si="67"/>
        <v>0</v>
      </c>
      <c r="M74" s="146">
        <f t="shared" si="67"/>
        <v>0</v>
      </c>
      <c r="N74" s="146">
        <f t="shared" si="67"/>
        <v>0</v>
      </c>
      <c r="O74" s="330">
        <f>D74-SUM(G74:N74)</f>
        <v>1177.725</v>
      </c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</row>
    <row r="75" ht="13.5" customHeight="1">
      <c r="A75" s="64"/>
      <c r="B75" s="175"/>
      <c r="C75" s="279" t="s">
        <v>61</v>
      </c>
      <c r="D75" s="279"/>
      <c r="E75" s="170"/>
      <c r="F75" s="177"/>
      <c r="G75" s="234"/>
      <c r="H75" s="234"/>
      <c r="I75" s="234"/>
      <c r="J75" s="234"/>
      <c r="K75" s="234"/>
      <c r="L75" s="234"/>
      <c r="M75" s="234"/>
      <c r="N75" s="234"/>
      <c r="O75" s="280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  <c r="AA75" s="177"/>
    </row>
    <row r="76" ht="13.5" customHeight="1">
      <c r="A76" s="117"/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312"/>
      <c r="O76" s="156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</row>
    <row r="77" ht="13.5" customHeight="1">
      <c r="A77" s="117"/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312"/>
      <c r="O77" s="156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</row>
    <row r="78" ht="15.75" customHeight="1">
      <c r="A78" s="220"/>
      <c r="B78" s="73"/>
      <c r="C78" s="159" t="s">
        <v>19</v>
      </c>
      <c r="D78" s="159" t="s">
        <v>75</v>
      </c>
      <c r="E78" s="160" t="s">
        <v>45</v>
      </c>
      <c r="F78" s="337"/>
      <c r="G78" s="162">
        <v>0.0</v>
      </c>
      <c r="H78" s="162">
        <v>0.0</v>
      </c>
      <c r="I78" s="162">
        <v>0.0</v>
      </c>
      <c r="J78" s="162">
        <v>0.0</v>
      </c>
      <c r="K78" s="162">
        <v>0.0</v>
      </c>
      <c r="L78" s="162">
        <v>0.0</v>
      </c>
      <c r="M78" s="162">
        <v>0.0</v>
      </c>
      <c r="N78" s="162">
        <v>0.0</v>
      </c>
      <c r="O78" s="338"/>
      <c r="P78" s="130"/>
      <c r="Q78" s="177"/>
      <c r="R78" s="177"/>
      <c r="S78" s="177"/>
      <c r="T78" s="177"/>
      <c r="U78" s="177"/>
      <c r="V78" s="177"/>
      <c r="W78" s="177"/>
      <c r="X78" s="177"/>
      <c r="Y78" s="177"/>
      <c r="Z78" s="177"/>
      <c r="AA78" s="177"/>
    </row>
    <row r="79" ht="13.5" customHeight="1">
      <c r="A79" s="164">
        <v>11.0</v>
      </c>
      <c r="B79" s="326" t="s">
        <v>81</v>
      </c>
      <c r="C79" s="166" t="s">
        <v>21</v>
      </c>
      <c r="D79" s="140"/>
      <c r="E79" s="136"/>
      <c r="F79" s="339"/>
      <c r="G79" s="133">
        <f t="shared" ref="G79:N79" si="68">$D79*G$78</f>
        <v>0</v>
      </c>
      <c r="H79" s="133">
        <f t="shared" si="68"/>
        <v>0</v>
      </c>
      <c r="I79" s="133">
        <f t="shared" si="68"/>
        <v>0</v>
      </c>
      <c r="J79" s="133">
        <f t="shared" si="68"/>
        <v>0</v>
      </c>
      <c r="K79" s="133">
        <f t="shared" si="68"/>
        <v>0</v>
      </c>
      <c r="L79" s="133">
        <f t="shared" si="68"/>
        <v>0</v>
      </c>
      <c r="M79" s="133">
        <f t="shared" si="68"/>
        <v>0</v>
      </c>
      <c r="N79" s="178">
        <f t="shared" si="68"/>
        <v>0</v>
      </c>
      <c r="O79" s="340">
        <f t="shared" ref="O79:O90" si="70">SUM(G79:L79)</f>
        <v>0</v>
      </c>
      <c r="P79" s="130"/>
      <c r="Q79" s="177"/>
      <c r="R79" s="177"/>
      <c r="S79" s="177"/>
      <c r="T79" s="177"/>
      <c r="U79" s="177"/>
      <c r="V79" s="177"/>
      <c r="W79" s="177"/>
      <c r="X79" s="177"/>
      <c r="Y79" s="177"/>
      <c r="Z79" s="177"/>
      <c r="AA79" s="177"/>
    </row>
    <row r="80" ht="13.5" customHeight="1">
      <c r="A80" s="22"/>
      <c r="B80" s="169"/>
      <c r="C80" s="130" t="s">
        <v>22</v>
      </c>
      <c r="D80" s="140"/>
      <c r="E80" s="136"/>
      <c r="F80" s="339"/>
      <c r="G80" s="133">
        <f t="shared" ref="G80:N80" si="69">$D80*G$78</f>
        <v>0</v>
      </c>
      <c r="H80" s="133">
        <f t="shared" si="69"/>
        <v>0</v>
      </c>
      <c r="I80" s="133">
        <f t="shared" si="69"/>
        <v>0</v>
      </c>
      <c r="J80" s="133">
        <f t="shared" si="69"/>
        <v>0</v>
      </c>
      <c r="K80" s="133">
        <f t="shared" si="69"/>
        <v>0</v>
      </c>
      <c r="L80" s="133">
        <f t="shared" si="69"/>
        <v>0</v>
      </c>
      <c r="M80" s="133">
        <f t="shared" si="69"/>
        <v>0</v>
      </c>
      <c r="N80" s="178">
        <f t="shared" si="69"/>
        <v>0</v>
      </c>
      <c r="O80" s="334">
        <f t="shared" si="70"/>
        <v>0</v>
      </c>
      <c r="P80" s="130"/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/>
    </row>
    <row r="81" ht="13.5" customHeight="1">
      <c r="A81" s="22"/>
      <c r="B81" s="169"/>
      <c r="C81" s="130" t="s">
        <v>23</v>
      </c>
      <c r="D81" s="140"/>
      <c r="E81" s="136"/>
      <c r="F81" s="339"/>
      <c r="G81" s="133">
        <f t="shared" ref="G81:N81" si="71">$D81*G$78</f>
        <v>0</v>
      </c>
      <c r="H81" s="133">
        <f t="shared" si="71"/>
        <v>0</v>
      </c>
      <c r="I81" s="133">
        <f t="shared" si="71"/>
        <v>0</v>
      </c>
      <c r="J81" s="133">
        <f t="shared" si="71"/>
        <v>0</v>
      </c>
      <c r="K81" s="133">
        <f t="shared" si="71"/>
        <v>0</v>
      </c>
      <c r="L81" s="133">
        <f t="shared" si="71"/>
        <v>0</v>
      </c>
      <c r="M81" s="133">
        <f t="shared" si="71"/>
        <v>0</v>
      </c>
      <c r="N81" s="178">
        <f t="shared" si="71"/>
        <v>0</v>
      </c>
      <c r="O81" s="333">
        <f t="shared" si="70"/>
        <v>0</v>
      </c>
      <c r="P81" s="130"/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</row>
    <row r="82" ht="13.5" customHeight="1">
      <c r="A82" s="22"/>
      <c r="B82" s="169"/>
      <c r="C82" s="130" t="s">
        <v>24</v>
      </c>
      <c r="D82" s="140"/>
      <c r="E82" s="136"/>
      <c r="F82" s="339"/>
      <c r="G82" s="133">
        <f t="shared" ref="G82:N82" si="72">$D82*G$78</f>
        <v>0</v>
      </c>
      <c r="H82" s="133">
        <f t="shared" si="72"/>
        <v>0</v>
      </c>
      <c r="I82" s="133">
        <f t="shared" si="72"/>
        <v>0</v>
      </c>
      <c r="J82" s="133">
        <f t="shared" si="72"/>
        <v>0</v>
      </c>
      <c r="K82" s="133">
        <f t="shared" si="72"/>
        <v>0</v>
      </c>
      <c r="L82" s="133">
        <f t="shared" si="72"/>
        <v>0</v>
      </c>
      <c r="M82" s="133">
        <f t="shared" si="72"/>
        <v>0</v>
      </c>
      <c r="N82" s="178">
        <f t="shared" si="72"/>
        <v>0</v>
      </c>
      <c r="O82" s="333">
        <f t="shared" si="70"/>
        <v>0</v>
      </c>
      <c r="P82" s="130"/>
      <c r="Q82" s="177"/>
      <c r="R82" s="177"/>
      <c r="S82" s="177"/>
      <c r="T82" s="177"/>
      <c r="U82" s="177"/>
      <c r="V82" s="177"/>
      <c r="W82" s="177"/>
      <c r="X82" s="177"/>
      <c r="Y82" s="177"/>
      <c r="Z82" s="177"/>
      <c r="AA82" s="177"/>
    </row>
    <row r="83" ht="13.5" customHeight="1">
      <c r="A83" s="22"/>
      <c r="B83" s="169"/>
      <c r="C83" s="130" t="s">
        <v>25</v>
      </c>
      <c r="D83" s="140">
        <v>350.0</v>
      </c>
      <c r="E83" s="136"/>
      <c r="F83" s="339"/>
      <c r="G83" s="133">
        <f t="shared" ref="G83:N83" si="73">$D83*G$78</f>
        <v>0</v>
      </c>
      <c r="H83" s="133">
        <f t="shared" si="73"/>
        <v>0</v>
      </c>
      <c r="I83" s="133">
        <f t="shared" si="73"/>
        <v>0</v>
      </c>
      <c r="J83" s="133">
        <f t="shared" si="73"/>
        <v>0</v>
      </c>
      <c r="K83" s="133">
        <f t="shared" si="73"/>
        <v>0</v>
      </c>
      <c r="L83" s="133">
        <f t="shared" si="73"/>
        <v>0</v>
      </c>
      <c r="M83" s="133">
        <f t="shared" si="73"/>
        <v>0</v>
      </c>
      <c r="N83" s="178">
        <f t="shared" si="73"/>
        <v>0</v>
      </c>
      <c r="O83" s="333">
        <f t="shared" si="70"/>
        <v>0</v>
      </c>
      <c r="P83" s="130"/>
      <c r="Q83" s="177"/>
      <c r="R83" s="177"/>
      <c r="S83" s="177"/>
      <c r="T83" s="177"/>
      <c r="U83" s="177"/>
      <c r="V83" s="177"/>
      <c r="W83" s="177"/>
      <c r="X83" s="177"/>
      <c r="Y83" s="177"/>
      <c r="Z83" s="177"/>
      <c r="AA83" s="177"/>
    </row>
    <row r="84" ht="13.5" customHeight="1">
      <c r="A84" s="22"/>
      <c r="B84" s="169"/>
      <c r="C84" s="130" t="s">
        <v>26</v>
      </c>
      <c r="D84" s="140"/>
      <c r="E84" s="136"/>
      <c r="F84" s="339"/>
      <c r="G84" s="133">
        <f t="shared" ref="G84:N84" si="74">$E84*G$78</f>
        <v>0</v>
      </c>
      <c r="H84" s="133">
        <f t="shared" si="74"/>
        <v>0</v>
      </c>
      <c r="I84" s="133">
        <f t="shared" si="74"/>
        <v>0</v>
      </c>
      <c r="J84" s="133">
        <f t="shared" si="74"/>
        <v>0</v>
      </c>
      <c r="K84" s="133">
        <f t="shared" si="74"/>
        <v>0</v>
      </c>
      <c r="L84" s="133">
        <f t="shared" si="74"/>
        <v>0</v>
      </c>
      <c r="M84" s="133">
        <f t="shared" si="74"/>
        <v>0</v>
      </c>
      <c r="N84" s="178">
        <f t="shared" si="74"/>
        <v>0</v>
      </c>
      <c r="O84" s="333">
        <f t="shared" si="70"/>
        <v>0</v>
      </c>
      <c r="P84" s="130"/>
      <c r="Q84" s="177"/>
      <c r="R84" s="177"/>
      <c r="S84" s="177"/>
      <c r="T84" s="177"/>
      <c r="U84" s="177"/>
      <c r="V84" s="177"/>
      <c r="W84" s="177"/>
      <c r="X84" s="177"/>
      <c r="Y84" s="177"/>
      <c r="Z84" s="177"/>
      <c r="AA84" s="177"/>
    </row>
    <row r="85" ht="13.5" customHeight="1">
      <c r="A85" s="22"/>
      <c r="B85" s="169"/>
      <c r="C85" s="130" t="s">
        <v>27</v>
      </c>
      <c r="D85" s="140"/>
      <c r="E85" s="136"/>
      <c r="F85" s="339"/>
      <c r="G85" s="133">
        <f t="shared" ref="G85:N85" si="75">$E85*G$78</f>
        <v>0</v>
      </c>
      <c r="H85" s="133">
        <f t="shared" si="75"/>
        <v>0</v>
      </c>
      <c r="I85" s="133">
        <f t="shared" si="75"/>
        <v>0</v>
      </c>
      <c r="J85" s="133">
        <f t="shared" si="75"/>
        <v>0</v>
      </c>
      <c r="K85" s="133">
        <f t="shared" si="75"/>
        <v>0</v>
      </c>
      <c r="L85" s="133">
        <f t="shared" si="75"/>
        <v>0</v>
      </c>
      <c r="M85" s="133">
        <f t="shared" si="75"/>
        <v>0</v>
      </c>
      <c r="N85" s="178">
        <f t="shared" si="75"/>
        <v>0</v>
      </c>
      <c r="O85" s="333">
        <f t="shared" si="70"/>
        <v>0</v>
      </c>
      <c r="P85" s="130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</row>
    <row r="86" ht="13.5" customHeight="1">
      <c r="A86" s="22"/>
      <c r="B86" s="169"/>
      <c r="C86" s="130" t="s">
        <v>28</v>
      </c>
      <c r="D86" s="140"/>
      <c r="E86" s="136"/>
      <c r="F86" s="339"/>
      <c r="G86" s="133">
        <f t="shared" ref="G86:N86" si="76">$E86*G$78</f>
        <v>0</v>
      </c>
      <c r="H86" s="133">
        <f t="shared" si="76"/>
        <v>0</v>
      </c>
      <c r="I86" s="133">
        <f t="shared" si="76"/>
        <v>0</v>
      </c>
      <c r="J86" s="133">
        <f t="shared" si="76"/>
        <v>0</v>
      </c>
      <c r="K86" s="133">
        <f t="shared" si="76"/>
        <v>0</v>
      </c>
      <c r="L86" s="133">
        <f t="shared" si="76"/>
        <v>0</v>
      </c>
      <c r="M86" s="133">
        <f t="shared" si="76"/>
        <v>0</v>
      </c>
      <c r="N86" s="178">
        <f t="shared" si="76"/>
        <v>0</v>
      </c>
      <c r="O86" s="333">
        <f t="shared" si="70"/>
        <v>0</v>
      </c>
      <c r="P86" s="130"/>
      <c r="Q86" s="177"/>
      <c r="R86" s="177"/>
      <c r="S86" s="177"/>
      <c r="T86" s="177"/>
      <c r="U86" s="177"/>
      <c r="V86" s="177"/>
      <c r="W86" s="177"/>
      <c r="X86" s="177"/>
      <c r="Y86" s="177"/>
      <c r="Z86" s="177"/>
      <c r="AA86" s="177"/>
    </row>
    <row r="87" ht="13.5" customHeight="1">
      <c r="A87" s="22"/>
      <c r="B87" s="169"/>
      <c r="C87" s="130" t="s">
        <v>29</v>
      </c>
      <c r="D87" s="140"/>
      <c r="E87" s="136"/>
      <c r="F87" s="339"/>
      <c r="G87" s="133">
        <f t="shared" ref="G87:N87" si="77">$E87*G$78</f>
        <v>0</v>
      </c>
      <c r="H87" s="133">
        <f t="shared" si="77"/>
        <v>0</v>
      </c>
      <c r="I87" s="133">
        <f t="shared" si="77"/>
        <v>0</v>
      </c>
      <c r="J87" s="133">
        <f t="shared" si="77"/>
        <v>0</v>
      </c>
      <c r="K87" s="133">
        <f t="shared" si="77"/>
        <v>0</v>
      </c>
      <c r="L87" s="133">
        <f t="shared" si="77"/>
        <v>0</v>
      </c>
      <c r="M87" s="133">
        <f t="shared" si="77"/>
        <v>0</v>
      </c>
      <c r="N87" s="178">
        <f t="shared" si="77"/>
        <v>0</v>
      </c>
      <c r="O87" s="333">
        <f t="shared" si="70"/>
        <v>0</v>
      </c>
      <c r="P87" s="130"/>
      <c r="Q87" s="177"/>
      <c r="R87" s="177"/>
      <c r="S87" s="177"/>
      <c r="T87" s="177"/>
      <c r="U87" s="177"/>
      <c r="V87" s="177"/>
      <c r="W87" s="177"/>
      <c r="X87" s="177"/>
      <c r="Y87" s="177"/>
      <c r="Z87" s="177"/>
      <c r="AA87" s="177"/>
    </row>
    <row r="88" ht="13.5" customHeight="1">
      <c r="A88" s="22"/>
      <c r="B88" s="169"/>
      <c r="C88" s="130" t="s">
        <v>30</v>
      </c>
      <c r="D88" s="140"/>
      <c r="E88" s="136"/>
      <c r="F88" s="339"/>
      <c r="G88" s="133">
        <f t="shared" ref="G88:N88" si="78">$E88*G$78</f>
        <v>0</v>
      </c>
      <c r="H88" s="133">
        <f t="shared" si="78"/>
        <v>0</v>
      </c>
      <c r="I88" s="133">
        <f t="shared" si="78"/>
        <v>0</v>
      </c>
      <c r="J88" s="133">
        <f t="shared" si="78"/>
        <v>0</v>
      </c>
      <c r="K88" s="133">
        <f t="shared" si="78"/>
        <v>0</v>
      </c>
      <c r="L88" s="133">
        <f t="shared" si="78"/>
        <v>0</v>
      </c>
      <c r="M88" s="133">
        <f t="shared" si="78"/>
        <v>0</v>
      </c>
      <c r="N88" s="178">
        <f t="shared" si="78"/>
        <v>0</v>
      </c>
      <c r="O88" s="333">
        <f t="shared" si="70"/>
        <v>0</v>
      </c>
      <c r="P88" s="130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</row>
    <row r="89" ht="13.5" customHeight="1">
      <c r="A89" s="22"/>
      <c r="B89" s="169"/>
      <c r="C89" s="130" t="s">
        <v>31</v>
      </c>
      <c r="D89" s="140"/>
      <c r="E89" s="136"/>
      <c r="F89" s="339"/>
      <c r="G89" s="133">
        <f t="shared" ref="G89:N89" si="79">$E89*G$78</f>
        <v>0</v>
      </c>
      <c r="H89" s="133">
        <f t="shared" si="79"/>
        <v>0</v>
      </c>
      <c r="I89" s="133">
        <f t="shared" si="79"/>
        <v>0</v>
      </c>
      <c r="J89" s="133">
        <f t="shared" si="79"/>
        <v>0</v>
      </c>
      <c r="K89" s="133">
        <f t="shared" si="79"/>
        <v>0</v>
      </c>
      <c r="L89" s="133">
        <f t="shared" si="79"/>
        <v>0</v>
      </c>
      <c r="M89" s="133">
        <f t="shared" si="79"/>
        <v>0</v>
      </c>
      <c r="N89" s="178">
        <f t="shared" si="79"/>
        <v>0</v>
      </c>
      <c r="O89" s="333">
        <f t="shared" si="70"/>
        <v>0</v>
      </c>
      <c r="P89" s="130"/>
      <c r="Q89" s="177"/>
      <c r="R89" s="177"/>
      <c r="S89" s="177"/>
      <c r="T89" s="177"/>
      <c r="U89" s="177"/>
      <c r="V89" s="177"/>
      <c r="W89" s="177"/>
      <c r="X89" s="177"/>
      <c r="Y89" s="177"/>
      <c r="Z89" s="177"/>
      <c r="AA89" s="177"/>
    </row>
    <row r="90" ht="13.5" customHeight="1">
      <c r="A90" s="22"/>
      <c r="B90" s="169"/>
      <c r="C90" s="130" t="s">
        <v>32</v>
      </c>
      <c r="D90" s="140"/>
      <c r="E90" s="141"/>
      <c r="F90" s="339"/>
      <c r="G90" s="133">
        <f t="shared" ref="G90:N90" si="80">$E90*G$78</f>
        <v>0</v>
      </c>
      <c r="H90" s="133">
        <f t="shared" si="80"/>
        <v>0</v>
      </c>
      <c r="I90" s="133">
        <f t="shared" si="80"/>
        <v>0</v>
      </c>
      <c r="J90" s="133">
        <f t="shared" si="80"/>
        <v>0</v>
      </c>
      <c r="K90" s="133">
        <f t="shared" si="80"/>
        <v>0</v>
      </c>
      <c r="L90" s="133">
        <f t="shared" si="80"/>
        <v>0</v>
      </c>
      <c r="M90" s="133">
        <f t="shared" si="80"/>
        <v>0</v>
      </c>
      <c r="N90" s="178">
        <f t="shared" si="80"/>
        <v>0</v>
      </c>
      <c r="O90" s="341">
        <f t="shared" si="70"/>
        <v>0</v>
      </c>
      <c r="P90" s="130"/>
      <c r="Q90" s="177"/>
      <c r="R90" s="177"/>
      <c r="S90" s="177"/>
      <c r="T90" s="177"/>
      <c r="U90" s="177"/>
      <c r="V90" s="177"/>
      <c r="W90" s="177"/>
      <c r="X90" s="177"/>
      <c r="Y90" s="177"/>
      <c r="Z90" s="177"/>
      <c r="AA90" s="177"/>
    </row>
    <row r="91" ht="13.5" customHeight="1">
      <c r="A91" s="22"/>
      <c r="B91" s="169"/>
      <c r="C91" s="143" t="s">
        <v>33</v>
      </c>
      <c r="D91" s="329">
        <f t="shared" ref="D91:E91" si="81">SUM(D79:D90)</f>
        <v>350</v>
      </c>
      <c r="E91" s="145">
        <f t="shared" si="81"/>
        <v>0</v>
      </c>
      <c r="F91" s="339"/>
      <c r="G91" s="146">
        <f t="shared" ref="G91:N91" si="82">SUM(G79:G90)</f>
        <v>0</v>
      </c>
      <c r="H91" s="146">
        <f t="shared" si="82"/>
        <v>0</v>
      </c>
      <c r="I91" s="146">
        <f t="shared" si="82"/>
        <v>0</v>
      </c>
      <c r="J91" s="146">
        <f t="shared" si="82"/>
        <v>0</v>
      </c>
      <c r="K91" s="146">
        <f t="shared" si="82"/>
        <v>0</v>
      </c>
      <c r="L91" s="146">
        <f t="shared" si="82"/>
        <v>0</v>
      </c>
      <c r="M91" s="146">
        <f t="shared" si="82"/>
        <v>0</v>
      </c>
      <c r="N91" s="146">
        <f t="shared" si="82"/>
        <v>0</v>
      </c>
      <c r="O91" s="330">
        <f>D91-SUM(G91:N91)</f>
        <v>350</v>
      </c>
      <c r="P91" s="342"/>
      <c r="Q91" s="177"/>
      <c r="R91" s="177"/>
      <c r="S91" s="177"/>
      <c r="T91" s="177"/>
      <c r="U91" s="177"/>
      <c r="V91" s="177"/>
      <c r="W91" s="177"/>
      <c r="X91" s="177"/>
      <c r="Y91" s="177"/>
      <c r="Z91" s="177"/>
      <c r="AA91" s="177"/>
    </row>
    <row r="92" ht="13.5" customHeight="1">
      <c r="A92" s="64"/>
      <c r="B92" s="175"/>
      <c r="C92" s="279" t="s">
        <v>61</v>
      </c>
      <c r="D92" s="279"/>
      <c r="E92" s="170"/>
      <c r="F92" s="339"/>
      <c r="G92" s="234"/>
      <c r="H92" s="234"/>
      <c r="I92" s="234"/>
      <c r="J92" s="234"/>
      <c r="K92" s="234"/>
      <c r="L92" s="234"/>
      <c r="M92" s="234"/>
      <c r="N92" s="234"/>
      <c r="O92" s="343"/>
      <c r="P92" s="130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</row>
    <row r="93" ht="14.25" customHeight="1">
      <c r="A93" s="117"/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312"/>
      <c r="O93" s="156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</row>
    <row r="94" ht="14.25" customHeight="1">
      <c r="A94" s="117"/>
      <c r="B94" s="117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312"/>
      <c r="O94" s="156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  <c r="AA94" s="117"/>
    </row>
    <row r="95" ht="14.25" customHeight="1">
      <c r="A95" s="177"/>
      <c r="B95" s="177"/>
      <c r="C95" s="177"/>
      <c r="D95" s="177"/>
      <c r="E95" s="177"/>
      <c r="F95" s="177"/>
      <c r="G95" s="177"/>
      <c r="H95" s="177"/>
      <c r="I95" s="177"/>
      <c r="J95" s="177"/>
      <c r="K95" s="177"/>
      <c r="L95" s="177"/>
      <c r="M95" s="177"/>
      <c r="N95" s="342"/>
      <c r="O95" s="177"/>
      <c r="P95" s="130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</row>
    <row r="96" ht="14.25" customHeight="1">
      <c r="A96" s="177"/>
      <c r="B96" s="177"/>
      <c r="C96" s="177"/>
      <c r="D96" s="301" t="s">
        <v>63</v>
      </c>
      <c r="E96" s="302"/>
      <c r="F96" s="302"/>
      <c r="G96" s="344">
        <f t="shared" ref="G96:N96" si="83">SUM(G91,G74,G57,G40,G23)</f>
        <v>323.377659</v>
      </c>
      <c r="H96" s="344">
        <f t="shared" si="83"/>
        <v>0</v>
      </c>
      <c r="I96" s="344">
        <f t="shared" si="83"/>
        <v>1469.745795</v>
      </c>
      <c r="J96" s="344">
        <f t="shared" si="83"/>
        <v>323.377659</v>
      </c>
      <c r="K96" s="344">
        <f t="shared" si="83"/>
        <v>292.020795</v>
      </c>
      <c r="L96" s="344">
        <f t="shared" si="83"/>
        <v>0</v>
      </c>
      <c r="M96" s="344">
        <f t="shared" si="83"/>
        <v>0</v>
      </c>
      <c r="N96" s="345">
        <f t="shared" si="83"/>
        <v>314.44</v>
      </c>
      <c r="O96" s="177"/>
      <c r="P96" s="130"/>
      <c r="Q96" s="177"/>
      <c r="R96" s="177"/>
      <c r="S96" s="177"/>
      <c r="T96" s="177"/>
      <c r="U96" s="177"/>
      <c r="V96" s="177"/>
      <c r="W96" s="177"/>
      <c r="X96" s="177"/>
      <c r="Y96" s="177"/>
      <c r="Z96" s="177"/>
      <c r="AA96" s="177"/>
    </row>
    <row r="97" ht="14.25" customHeight="1">
      <c r="A97" s="177"/>
      <c r="B97" s="177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342"/>
      <c r="O97" s="177"/>
      <c r="P97" s="130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</row>
    <row r="98" ht="14.2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346"/>
      <c r="O98" s="6"/>
      <c r="P98" s="253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4.2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346"/>
      <c r="O99" s="6"/>
      <c r="P99" s="253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4.2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346"/>
      <c r="O100" s="6"/>
      <c r="P100" s="253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4.2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346"/>
      <c r="O101" s="6"/>
      <c r="P101" s="253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4.2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346"/>
      <c r="O102" s="6"/>
      <c r="P102" s="253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4.2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346"/>
      <c r="O103" s="6"/>
      <c r="P103" s="253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4.2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346"/>
      <c r="O104" s="6"/>
      <c r="P104" s="253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4.2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346"/>
      <c r="O105" s="6"/>
      <c r="P105" s="253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4.2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346"/>
      <c r="O106" s="6"/>
      <c r="P106" s="253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4.2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346"/>
      <c r="O107" s="6"/>
      <c r="P107" s="253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4.2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346"/>
      <c r="O108" s="6"/>
      <c r="P108" s="253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4.2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346"/>
      <c r="O109" s="6"/>
      <c r="P109" s="253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4.2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346"/>
      <c r="O110" s="6"/>
      <c r="P110" s="253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4.2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346"/>
      <c r="O111" s="6"/>
      <c r="P111" s="253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4.2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346"/>
      <c r="O112" s="6"/>
      <c r="P112" s="253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4.2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346"/>
      <c r="O113" s="6"/>
      <c r="P113" s="253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4.2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346"/>
      <c r="O114" s="6"/>
      <c r="P114" s="253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4.2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346"/>
      <c r="O115" s="6"/>
      <c r="P115" s="253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4.2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346"/>
      <c r="O116" s="6"/>
      <c r="P116" s="253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4.2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346"/>
      <c r="O117" s="6"/>
      <c r="P117" s="253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4.2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346"/>
      <c r="O118" s="6"/>
      <c r="P118" s="253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4.2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346"/>
      <c r="O119" s="6"/>
      <c r="P119" s="253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4.2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346"/>
      <c r="O120" s="6"/>
      <c r="P120" s="253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4.2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346"/>
      <c r="O121" s="6"/>
      <c r="P121" s="253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4.2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346"/>
      <c r="O122" s="6"/>
      <c r="P122" s="253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4.2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346"/>
      <c r="O123" s="6"/>
      <c r="P123" s="253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4.2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346"/>
      <c r="O124" s="6"/>
      <c r="P124" s="253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4.2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346"/>
      <c r="O125" s="6"/>
      <c r="P125" s="253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4.2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346"/>
      <c r="O126" s="6"/>
      <c r="P126" s="253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4.2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346"/>
      <c r="O127" s="6"/>
      <c r="P127" s="253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4.2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346"/>
      <c r="O128" s="6"/>
      <c r="P128" s="253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4.2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346"/>
      <c r="O129" s="6"/>
      <c r="P129" s="253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4.2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346"/>
      <c r="O130" s="6"/>
      <c r="P130" s="253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4.2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346"/>
      <c r="O131" s="6"/>
      <c r="P131" s="253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4.2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346"/>
      <c r="O132" s="6"/>
      <c r="P132" s="253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4.2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346"/>
      <c r="O133" s="6"/>
      <c r="P133" s="253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4.2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346"/>
      <c r="O134" s="6"/>
      <c r="P134" s="253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4.2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346"/>
      <c r="O135" s="6"/>
      <c r="P135" s="253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4.2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346"/>
      <c r="O136" s="6"/>
      <c r="P136" s="253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4.2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346"/>
      <c r="O137" s="6"/>
      <c r="P137" s="253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4.2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346"/>
      <c r="O138" s="6"/>
      <c r="P138" s="253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4.2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346"/>
      <c r="O139" s="6"/>
      <c r="P139" s="253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4.2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346"/>
      <c r="O140" s="6"/>
      <c r="P140" s="253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4.2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346"/>
      <c r="O141" s="6"/>
      <c r="P141" s="253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4.2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346"/>
      <c r="O142" s="6"/>
      <c r="P142" s="253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4.2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346"/>
      <c r="O143" s="6"/>
      <c r="P143" s="253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4.2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346"/>
      <c r="O144" s="6"/>
      <c r="P144" s="253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4.2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346"/>
      <c r="O145" s="6"/>
      <c r="P145" s="253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4.2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346"/>
      <c r="O146" s="6"/>
      <c r="P146" s="253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4.2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346"/>
      <c r="O147" s="6"/>
      <c r="P147" s="253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4.2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346"/>
      <c r="O148" s="6"/>
      <c r="P148" s="253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4.2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346"/>
      <c r="O149" s="6"/>
      <c r="P149" s="253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4.2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346"/>
      <c r="O150" s="6"/>
      <c r="P150" s="253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4.2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346"/>
      <c r="O151" s="6"/>
      <c r="P151" s="253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4.2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346"/>
      <c r="O152" s="6"/>
      <c r="P152" s="253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4.2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346"/>
      <c r="O153" s="6"/>
      <c r="P153" s="253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4.2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346"/>
      <c r="O154" s="6"/>
      <c r="P154" s="253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4.2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346"/>
      <c r="O155" s="6"/>
      <c r="P155" s="253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4.2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346"/>
      <c r="O156" s="6"/>
      <c r="P156" s="253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4.2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346"/>
      <c r="O157" s="6"/>
      <c r="P157" s="253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4.2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346"/>
      <c r="O158" s="6"/>
      <c r="P158" s="253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4.2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346"/>
      <c r="O159" s="6"/>
      <c r="P159" s="253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4.2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346"/>
      <c r="O160" s="6"/>
      <c r="P160" s="253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4.2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346"/>
      <c r="O161" s="6"/>
      <c r="P161" s="253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4.2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346"/>
      <c r="O162" s="6"/>
      <c r="P162" s="253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4.2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346"/>
      <c r="O163" s="6"/>
      <c r="P163" s="253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4.2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346"/>
      <c r="O164" s="6"/>
      <c r="P164" s="253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4.2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346"/>
      <c r="O165" s="6"/>
      <c r="P165" s="253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4.2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346"/>
      <c r="O166" s="6"/>
      <c r="P166" s="253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4.2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346"/>
      <c r="O167" s="6"/>
      <c r="P167" s="253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4.2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346"/>
      <c r="O168" s="6"/>
      <c r="P168" s="253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4.2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346"/>
      <c r="O169" s="6"/>
      <c r="P169" s="253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4.2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346"/>
      <c r="O170" s="6"/>
      <c r="P170" s="253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4.2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346"/>
      <c r="O171" s="6"/>
      <c r="P171" s="253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4.2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346"/>
      <c r="O172" s="6"/>
      <c r="P172" s="253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4.2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346"/>
      <c r="O173" s="6"/>
      <c r="P173" s="253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4.2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346"/>
      <c r="O174" s="6"/>
      <c r="P174" s="253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4.2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346"/>
      <c r="O175" s="6"/>
      <c r="P175" s="253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4.2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346"/>
      <c r="O176" s="6"/>
      <c r="P176" s="253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4.2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346"/>
      <c r="O177" s="6"/>
      <c r="P177" s="253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4.2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346"/>
      <c r="O178" s="6"/>
      <c r="P178" s="253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4.2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346"/>
      <c r="O179" s="6"/>
      <c r="P179" s="253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4.2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346"/>
      <c r="O180" s="6"/>
      <c r="P180" s="253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4.2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346"/>
      <c r="O181" s="6"/>
      <c r="P181" s="253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4.2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346"/>
      <c r="O182" s="6"/>
      <c r="P182" s="253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4.2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346"/>
      <c r="O183" s="6"/>
      <c r="P183" s="253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4.2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346"/>
      <c r="O184" s="6"/>
      <c r="P184" s="253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4.2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346"/>
      <c r="O185" s="6"/>
      <c r="P185" s="253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4.2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346"/>
      <c r="O186" s="6"/>
      <c r="P186" s="253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4.2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346"/>
      <c r="O187" s="6"/>
      <c r="P187" s="253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4.2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346"/>
      <c r="O188" s="6"/>
      <c r="P188" s="253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4.2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346"/>
      <c r="O189" s="6"/>
      <c r="P189" s="253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4.2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346"/>
      <c r="O190" s="6"/>
      <c r="P190" s="253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4.2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346"/>
      <c r="O191" s="6"/>
      <c r="P191" s="253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4.2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346"/>
      <c r="O192" s="6"/>
      <c r="P192" s="253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4.2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346"/>
      <c r="O193" s="6"/>
      <c r="P193" s="253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4.2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346"/>
      <c r="O194" s="6"/>
      <c r="P194" s="253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4.2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346"/>
      <c r="O195" s="6"/>
      <c r="P195" s="253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4.2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346"/>
      <c r="O196" s="6"/>
      <c r="P196" s="253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4.2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346"/>
      <c r="O197" s="6"/>
      <c r="P197" s="253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4.2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346"/>
      <c r="O198" s="6"/>
      <c r="P198" s="253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4.2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346"/>
      <c r="O199" s="6"/>
      <c r="P199" s="253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4.2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346"/>
      <c r="O200" s="6"/>
      <c r="P200" s="253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4.2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346"/>
      <c r="O201" s="6"/>
      <c r="P201" s="253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4.2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346"/>
      <c r="O202" s="6"/>
      <c r="P202" s="253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4.2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346"/>
      <c r="O203" s="6"/>
      <c r="P203" s="253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4.2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346"/>
      <c r="O204" s="6"/>
      <c r="P204" s="253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4.2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346"/>
      <c r="O205" s="6"/>
      <c r="P205" s="253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4.2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346"/>
      <c r="O206" s="6"/>
      <c r="P206" s="253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4.2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346"/>
      <c r="O207" s="6"/>
      <c r="P207" s="253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4.2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346"/>
      <c r="O208" s="6"/>
      <c r="P208" s="253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4.2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346"/>
      <c r="O209" s="6"/>
      <c r="P209" s="253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4.2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346"/>
      <c r="O210" s="6"/>
      <c r="P210" s="253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4.2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346"/>
      <c r="O211" s="6"/>
      <c r="P211" s="253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4.2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346"/>
      <c r="O212" s="6"/>
      <c r="P212" s="253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4.2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346"/>
      <c r="O213" s="6"/>
      <c r="P213" s="253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4.2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346"/>
      <c r="O214" s="6"/>
      <c r="P214" s="253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4.2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346"/>
      <c r="O215" s="6"/>
      <c r="P215" s="253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4.2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346"/>
      <c r="O216" s="6"/>
      <c r="P216" s="253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4.2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346"/>
      <c r="O217" s="6"/>
      <c r="P217" s="253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4.2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346"/>
      <c r="O218" s="6"/>
      <c r="P218" s="253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4.2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346"/>
      <c r="O219" s="6"/>
      <c r="P219" s="253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4.2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346"/>
      <c r="O220" s="6"/>
      <c r="P220" s="253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4.2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346"/>
      <c r="O221" s="6"/>
      <c r="P221" s="253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4.2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346"/>
      <c r="O222" s="6"/>
      <c r="P222" s="253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4.2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346"/>
      <c r="O223" s="6"/>
      <c r="P223" s="253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4.2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346"/>
      <c r="O224" s="6"/>
      <c r="P224" s="253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4.2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346"/>
      <c r="O225" s="6"/>
      <c r="P225" s="253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4.2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346"/>
      <c r="O226" s="6"/>
      <c r="P226" s="253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4.2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346"/>
      <c r="O227" s="6"/>
      <c r="P227" s="253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4.2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346"/>
      <c r="O228" s="6"/>
      <c r="P228" s="253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4.2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346"/>
      <c r="O229" s="6"/>
      <c r="P229" s="253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4.2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346"/>
      <c r="O230" s="6"/>
      <c r="P230" s="253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ht="14.2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346"/>
      <c r="O231" s="6"/>
      <c r="P231" s="253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ht="14.2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346"/>
      <c r="O232" s="6"/>
      <c r="P232" s="253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ht="14.2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346"/>
      <c r="O233" s="6"/>
      <c r="P233" s="253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ht="14.2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346"/>
      <c r="O234" s="6"/>
      <c r="P234" s="253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ht="14.2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346"/>
      <c r="O235" s="6"/>
      <c r="P235" s="253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ht="14.2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346"/>
      <c r="O236" s="6"/>
      <c r="P236" s="253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ht="14.2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346"/>
      <c r="O237" s="6"/>
      <c r="P237" s="253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ht="14.2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346"/>
      <c r="O238" s="6"/>
      <c r="P238" s="253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ht="14.2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346"/>
      <c r="O239" s="6"/>
      <c r="P239" s="253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ht="14.2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346"/>
      <c r="O240" s="6"/>
      <c r="P240" s="253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ht="14.2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346"/>
      <c r="O241" s="6"/>
      <c r="P241" s="253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ht="14.2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346"/>
      <c r="O242" s="6"/>
      <c r="P242" s="253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ht="14.2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346"/>
      <c r="O243" s="6"/>
      <c r="P243" s="253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ht="14.2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346"/>
      <c r="O244" s="6"/>
      <c r="P244" s="253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ht="14.2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346"/>
      <c r="O245" s="6"/>
      <c r="P245" s="253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ht="14.2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346"/>
      <c r="O246" s="6"/>
      <c r="P246" s="253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ht="14.2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346"/>
      <c r="O247" s="6"/>
      <c r="P247" s="253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ht="14.2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346"/>
      <c r="O248" s="6"/>
      <c r="P248" s="253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ht="14.2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346"/>
      <c r="O249" s="6"/>
      <c r="P249" s="253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ht="14.2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346"/>
      <c r="O250" s="6"/>
      <c r="P250" s="253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ht="14.2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346"/>
      <c r="O251" s="6"/>
      <c r="P251" s="253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ht="14.2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346"/>
      <c r="O252" s="6"/>
      <c r="P252" s="253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ht="14.2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346"/>
      <c r="O253" s="6"/>
      <c r="P253" s="253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ht="14.2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346"/>
      <c r="O254" s="6"/>
      <c r="P254" s="253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ht="14.2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346"/>
      <c r="O255" s="6"/>
      <c r="P255" s="253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ht="14.2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346"/>
      <c r="O256" s="6"/>
      <c r="P256" s="253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ht="14.2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346"/>
      <c r="O257" s="6"/>
      <c r="P257" s="253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ht="14.2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346"/>
      <c r="O258" s="6"/>
      <c r="P258" s="253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ht="14.2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346"/>
      <c r="O259" s="6"/>
      <c r="P259" s="253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ht="14.2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346"/>
      <c r="O260" s="6"/>
      <c r="P260" s="253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ht="14.2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346"/>
      <c r="O261" s="6"/>
      <c r="P261" s="253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ht="14.2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346"/>
      <c r="O262" s="6"/>
      <c r="P262" s="253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ht="14.2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346"/>
      <c r="O263" s="6"/>
      <c r="P263" s="253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ht="14.2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346"/>
      <c r="O264" s="6"/>
      <c r="P264" s="253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ht="14.2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346"/>
      <c r="O265" s="6"/>
      <c r="P265" s="253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ht="14.2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346"/>
      <c r="O266" s="6"/>
      <c r="P266" s="253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ht="14.2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346"/>
      <c r="O267" s="6"/>
      <c r="P267" s="253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ht="14.2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346"/>
      <c r="O268" s="6"/>
      <c r="P268" s="253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ht="14.2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346"/>
      <c r="O269" s="6"/>
      <c r="P269" s="253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ht="14.2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346"/>
      <c r="O270" s="6"/>
      <c r="P270" s="253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ht="14.2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346"/>
      <c r="O271" s="6"/>
      <c r="P271" s="253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ht="14.2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346"/>
      <c r="O272" s="6"/>
      <c r="P272" s="253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ht="14.2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346"/>
      <c r="O273" s="6"/>
      <c r="P273" s="253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ht="14.2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346"/>
      <c r="O274" s="6"/>
      <c r="P274" s="253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ht="14.2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346"/>
      <c r="O275" s="6"/>
      <c r="P275" s="253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ht="14.2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346"/>
      <c r="O276" s="6"/>
      <c r="P276" s="253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ht="14.2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346"/>
      <c r="O277" s="6"/>
      <c r="P277" s="253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ht="14.2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346"/>
      <c r="O278" s="6"/>
      <c r="P278" s="253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ht="14.2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346"/>
      <c r="O279" s="6"/>
      <c r="P279" s="253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ht="14.2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346"/>
      <c r="O280" s="6"/>
      <c r="P280" s="253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ht="14.2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346"/>
      <c r="O281" s="6"/>
      <c r="P281" s="253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ht="14.2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346"/>
      <c r="O282" s="6"/>
      <c r="P282" s="253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ht="14.2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346"/>
      <c r="O283" s="6"/>
      <c r="P283" s="253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ht="14.2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346"/>
      <c r="O284" s="6"/>
      <c r="P284" s="253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ht="14.2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346"/>
      <c r="O285" s="6"/>
      <c r="P285" s="253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ht="14.2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346"/>
      <c r="O286" s="6"/>
      <c r="P286" s="253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ht="14.2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346"/>
      <c r="O287" s="6"/>
      <c r="P287" s="253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ht="14.2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346"/>
      <c r="O288" s="6"/>
      <c r="P288" s="253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ht="14.2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346"/>
      <c r="O289" s="6"/>
      <c r="P289" s="253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ht="14.2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346"/>
      <c r="O290" s="6"/>
      <c r="P290" s="253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ht="14.2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346"/>
      <c r="O291" s="6"/>
      <c r="P291" s="253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ht="14.2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346"/>
      <c r="O292" s="6"/>
      <c r="P292" s="253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ht="15.75" customHeight="1">
      <c r="D293" s="6"/>
      <c r="N293" s="347"/>
    </row>
    <row r="294" ht="15.75" customHeight="1">
      <c r="D294" s="6"/>
      <c r="N294" s="347"/>
    </row>
    <row r="295" ht="15.75" customHeight="1">
      <c r="D295" s="6"/>
      <c r="N295" s="347"/>
    </row>
    <row r="296" ht="15.75" customHeight="1">
      <c r="D296" s="6"/>
      <c r="N296" s="347"/>
    </row>
    <row r="297" ht="15.75" customHeight="1">
      <c r="D297" s="6"/>
      <c r="N297" s="347"/>
    </row>
    <row r="298" ht="15.75" customHeight="1">
      <c r="D298" s="6"/>
      <c r="N298" s="347"/>
    </row>
    <row r="299" ht="15.75" customHeight="1">
      <c r="D299" s="6"/>
      <c r="N299" s="347"/>
    </row>
    <row r="300" ht="15.75" customHeight="1">
      <c r="D300" s="6"/>
      <c r="N300" s="347"/>
    </row>
    <row r="301" ht="15.75" customHeight="1">
      <c r="D301" s="6"/>
      <c r="N301" s="347"/>
    </row>
    <row r="302" ht="15.75" customHeight="1">
      <c r="D302" s="6"/>
      <c r="N302" s="347"/>
    </row>
    <row r="303" ht="15.75" customHeight="1">
      <c r="D303" s="6"/>
      <c r="N303" s="347"/>
    </row>
    <row r="304" ht="15.75" customHeight="1">
      <c r="D304" s="6"/>
      <c r="N304" s="347"/>
    </row>
    <row r="305" ht="15.75" customHeight="1">
      <c r="D305" s="6"/>
      <c r="N305" s="347"/>
    </row>
    <row r="306" ht="15.75" customHeight="1">
      <c r="D306" s="6"/>
      <c r="N306" s="347"/>
    </row>
    <row r="307" ht="15.75" customHeight="1">
      <c r="D307" s="6"/>
      <c r="N307" s="347"/>
    </row>
    <row r="308" ht="15.75" customHeight="1">
      <c r="D308" s="6"/>
      <c r="N308" s="347"/>
    </row>
    <row r="309" ht="15.75" customHeight="1">
      <c r="D309" s="6"/>
      <c r="N309" s="347"/>
    </row>
    <row r="310" ht="15.75" customHeight="1">
      <c r="D310" s="6"/>
      <c r="N310" s="347"/>
    </row>
    <row r="311" ht="15.75" customHeight="1">
      <c r="D311" s="6"/>
      <c r="N311" s="347"/>
    </row>
    <row r="312" ht="15.75" customHeight="1">
      <c r="D312" s="6"/>
      <c r="N312" s="347"/>
    </row>
    <row r="313" ht="15.75" customHeight="1">
      <c r="D313" s="6"/>
      <c r="N313" s="347"/>
    </row>
    <row r="314" ht="15.75" customHeight="1">
      <c r="D314" s="6"/>
      <c r="N314" s="347"/>
    </row>
    <row r="315" ht="15.75" customHeight="1">
      <c r="D315" s="6"/>
      <c r="N315" s="347"/>
    </row>
    <row r="316" ht="15.75" customHeight="1">
      <c r="D316" s="6"/>
      <c r="N316" s="347"/>
    </row>
    <row r="317" ht="15.75" customHeight="1">
      <c r="D317" s="6"/>
      <c r="N317" s="347"/>
    </row>
    <row r="318" ht="15.75" customHeight="1">
      <c r="D318" s="6"/>
      <c r="N318" s="347"/>
    </row>
    <row r="319" ht="15.75" customHeight="1">
      <c r="D319" s="6"/>
      <c r="N319" s="347"/>
    </row>
    <row r="320" ht="15.75" customHeight="1">
      <c r="D320" s="6"/>
      <c r="N320" s="347"/>
    </row>
    <row r="321" ht="15.75" customHeight="1">
      <c r="D321" s="6"/>
      <c r="N321" s="347"/>
    </row>
    <row r="322" ht="15.75" customHeight="1">
      <c r="D322" s="6"/>
      <c r="N322" s="347"/>
    </row>
    <row r="323" ht="15.75" customHeight="1">
      <c r="D323" s="6"/>
      <c r="N323" s="347"/>
    </row>
    <row r="324" ht="15.75" customHeight="1">
      <c r="D324" s="6"/>
      <c r="N324" s="347"/>
    </row>
    <row r="325" ht="15.75" customHeight="1">
      <c r="D325" s="6"/>
      <c r="N325" s="347"/>
    </row>
    <row r="326" ht="15.75" customHeight="1">
      <c r="D326" s="6"/>
      <c r="N326" s="347"/>
    </row>
    <row r="327" ht="15.75" customHeight="1">
      <c r="D327" s="6"/>
      <c r="N327" s="347"/>
    </row>
    <row r="328" ht="15.75" customHeight="1">
      <c r="D328" s="6"/>
      <c r="N328" s="347"/>
    </row>
    <row r="329" ht="15.75" customHeight="1">
      <c r="D329" s="6"/>
      <c r="N329" s="347"/>
    </row>
    <row r="330" ht="15.75" customHeight="1">
      <c r="D330" s="6"/>
      <c r="N330" s="347"/>
    </row>
    <row r="331" ht="15.75" customHeight="1">
      <c r="D331" s="6"/>
      <c r="N331" s="347"/>
    </row>
    <row r="332" ht="15.75" customHeight="1">
      <c r="D332" s="6"/>
      <c r="N332" s="347"/>
    </row>
    <row r="333" ht="15.75" customHeight="1">
      <c r="D333" s="6"/>
      <c r="N333" s="347"/>
    </row>
    <row r="334" ht="15.75" customHeight="1">
      <c r="D334" s="6"/>
      <c r="N334" s="347"/>
    </row>
    <row r="335" ht="15.75" customHeight="1">
      <c r="D335" s="6"/>
      <c r="N335" s="347"/>
    </row>
    <row r="336" ht="15.75" customHeight="1">
      <c r="D336" s="6"/>
      <c r="N336" s="347"/>
    </row>
    <row r="337" ht="15.75" customHeight="1">
      <c r="D337" s="6"/>
      <c r="N337" s="347"/>
    </row>
    <row r="338" ht="15.75" customHeight="1">
      <c r="D338" s="6"/>
      <c r="N338" s="347"/>
    </row>
    <row r="339" ht="15.75" customHeight="1">
      <c r="D339" s="6"/>
      <c r="N339" s="347"/>
    </row>
    <row r="340" ht="15.75" customHeight="1">
      <c r="D340" s="6"/>
      <c r="N340" s="347"/>
    </row>
    <row r="341" ht="15.75" customHeight="1">
      <c r="D341" s="6"/>
      <c r="N341" s="347"/>
    </row>
    <row r="342" ht="15.75" customHeight="1">
      <c r="D342" s="6"/>
      <c r="N342" s="347"/>
    </row>
    <row r="343" ht="15.75" customHeight="1">
      <c r="D343" s="6"/>
      <c r="N343" s="347"/>
    </row>
    <row r="344" ht="15.75" customHeight="1">
      <c r="D344" s="6"/>
      <c r="N344" s="347"/>
    </row>
    <row r="345" ht="15.75" customHeight="1">
      <c r="D345" s="6"/>
      <c r="N345" s="347"/>
    </row>
    <row r="346" ht="15.75" customHeight="1">
      <c r="D346" s="6"/>
      <c r="N346" s="347"/>
    </row>
    <row r="347" ht="15.75" customHeight="1">
      <c r="D347" s="6"/>
      <c r="N347" s="347"/>
    </row>
    <row r="348" ht="15.75" customHeight="1">
      <c r="D348" s="6"/>
      <c r="N348" s="347"/>
    </row>
    <row r="349" ht="15.75" customHeight="1">
      <c r="D349" s="6"/>
      <c r="N349" s="347"/>
    </row>
    <row r="350" ht="15.75" customHeight="1">
      <c r="D350" s="6"/>
      <c r="N350" s="347"/>
    </row>
    <row r="351" ht="15.75" customHeight="1">
      <c r="D351" s="6"/>
      <c r="N351" s="347"/>
    </row>
    <row r="352" ht="15.75" customHeight="1">
      <c r="D352" s="6"/>
      <c r="N352" s="347"/>
    </row>
    <row r="353" ht="15.75" customHeight="1">
      <c r="D353" s="6"/>
      <c r="N353" s="347"/>
    </row>
    <row r="354" ht="15.75" customHeight="1">
      <c r="D354" s="6"/>
      <c r="N354" s="347"/>
    </row>
    <row r="355" ht="15.75" customHeight="1">
      <c r="D355" s="6"/>
      <c r="N355" s="347"/>
    </row>
    <row r="356" ht="15.75" customHeight="1">
      <c r="D356" s="6"/>
      <c r="N356" s="347"/>
    </row>
    <row r="357" ht="15.75" customHeight="1">
      <c r="D357" s="6"/>
      <c r="N357" s="347"/>
    </row>
    <row r="358" ht="15.75" customHeight="1">
      <c r="D358" s="6"/>
      <c r="N358" s="347"/>
    </row>
    <row r="359" ht="15.75" customHeight="1">
      <c r="D359" s="6"/>
      <c r="N359" s="347"/>
    </row>
    <row r="360" ht="15.75" customHeight="1">
      <c r="D360" s="6"/>
      <c r="N360" s="347"/>
    </row>
    <row r="361" ht="15.75" customHeight="1">
      <c r="D361" s="6"/>
      <c r="N361" s="347"/>
    </row>
    <row r="362" ht="15.75" customHeight="1">
      <c r="D362" s="6"/>
      <c r="N362" s="347"/>
    </row>
    <row r="363" ht="15.75" customHeight="1">
      <c r="D363" s="6"/>
      <c r="N363" s="347"/>
    </row>
    <row r="364" ht="15.75" customHeight="1">
      <c r="D364" s="6"/>
      <c r="N364" s="347"/>
    </row>
    <row r="365" ht="15.75" customHeight="1">
      <c r="D365" s="6"/>
      <c r="N365" s="347"/>
    </row>
    <row r="366" ht="15.75" customHeight="1">
      <c r="D366" s="6"/>
      <c r="N366" s="347"/>
    </row>
    <row r="367" ht="15.75" customHeight="1">
      <c r="D367" s="6"/>
      <c r="N367" s="347"/>
    </row>
    <row r="368" ht="15.75" customHeight="1">
      <c r="D368" s="6"/>
      <c r="N368" s="347"/>
    </row>
    <row r="369" ht="15.75" customHeight="1">
      <c r="D369" s="6"/>
      <c r="N369" s="347"/>
    </row>
    <row r="370" ht="15.75" customHeight="1">
      <c r="D370" s="6"/>
      <c r="N370" s="347"/>
    </row>
    <row r="371" ht="15.75" customHeight="1">
      <c r="D371" s="6"/>
      <c r="N371" s="347"/>
    </row>
    <row r="372" ht="15.75" customHeight="1">
      <c r="D372" s="6"/>
      <c r="N372" s="347"/>
    </row>
    <row r="373" ht="15.75" customHeight="1">
      <c r="D373" s="6"/>
      <c r="N373" s="347"/>
    </row>
    <row r="374" ht="15.75" customHeight="1">
      <c r="D374" s="6"/>
      <c r="N374" s="347"/>
    </row>
    <row r="375" ht="15.75" customHeight="1">
      <c r="D375" s="6"/>
      <c r="N375" s="347"/>
    </row>
    <row r="376" ht="15.75" customHeight="1">
      <c r="D376" s="6"/>
      <c r="N376" s="347"/>
    </row>
    <row r="377" ht="15.75" customHeight="1">
      <c r="D377" s="6"/>
      <c r="N377" s="347"/>
    </row>
    <row r="378" ht="15.75" customHeight="1">
      <c r="D378" s="6"/>
      <c r="N378" s="347"/>
    </row>
    <row r="379" ht="15.75" customHeight="1">
      <c r="D379" s="6"/>
      <c r="N379" s="347"/>
    </row>
    <row r="380" ht="15.75" customHeight="1">
      <c r="D380" s="6"/>
      <c r="N380" s="347"/>
    </row>
    <row r="381" ht="15.75" customHeight="1">
      <c r="D381" s="6"/>
      <c r="N381" s="347"/>
    </row>
    <row r="382" ht="15.75" customHeight="1">
      <c r="D382" s="6"/>
      <c r="N382" s="347"/>
    </row>
    <row r="383" ht="15.75" customHeight="1">
      <c r="D383" s="6"/>
      <c r="N383" s="347"/>
    </row>
    <row r="384" ht="15.75" customHeight="1">
      <c r="D384" s="6"/>
      <c r="N384" s="347"/>
    </row>
    <row r="385" ht="15.75" customHeight="1">
      <c r="D385" s="6"/>
      <c r="N385" s="347"/>
    </row>
    <row r="386" ht="15.75" customHeight="1">
      <c r="D386" s="6"/>
      <c r="N386" s="347"/>
    </row>
    <row r="387" ht="15.75" customHeight="1">
      <c r="D387" s="6"/>
      <c r="N387" s="347"/>
    </row>
    <row r="388" ht="15.75" customHeight="1">
      <c r="D388" s="6"/>
      <c r="N388" s="347"/>
    </row>
    <row r="389" ht="15.75" customHeight="1">
      <c r="D389" s="6"/>
      <c r="N389" s="347"/>
    </row>
    <row r="390" ht="15.75" customHeight="1">
      <c r="D390" s="6"/>
      <c r="N390" s="347"/>
    </row>
    <row r="391" ht="15.75" customHeight="1">
      <c r="D391" s="6"/>
      <c r="N391" s="347"/>
    </row>
    <row r="392" ht="15.75" customHeight="1">
      <c r="D392" s="6"/>
      <c r="N392" s="347"/>
    </row>
    <row r="393" ht="15.75" customHeight="1">
      <c r="D393" s="6"/>
      <c r="N393" s="347"/>
    </row>
    <row r="394" ht="15.75" customHeight="1">
      <c r="D394" s="6"/>
      <c r="N394" s="347"/>
    </row>
    <row r="395" ht="15.75" customHeight="1">
      <c r="D395" s="6"/>
      <c r="N395" s="347"/>
    </row>
    <row r="396" ht="15.75" customHeight="1">
      <c r="D396" s="6"/>
      <c r="N396" s="347"/>
    </row>
    <row r="397" ht="15.75" customHeight="1">
      <c r="D397" s="6"/>
      <c r="N397" s="347"/>
    </row>
    <row r="398" ht="15.75" customHeight="1">
      <c r="D398" s="6"/>
      <c r="N398" s="347"/>
    </row>
    <row r="399" ht="15.75" customHeight="1">
      <c r="D399" s="6"/>
      <c r="N399" s="347"/>
    </row>
    <row r="400" ht="15.75" customHeight="1">
      <c r="D400" s="6"/>
      <c r="N400" s="347"/>
    </row>
    <row r="401" ht="15.75" customHeight="1">
      <c r="D401" s="6"/>
      <c r="N401" s="347"/>
    </row>
    <row r="402" ht="15.75" customHeight="1">
      <c r="D402" s="6"/>
      <c r="N402" s="347"/>
    </row>
    <row r="403" ht="15.75" customHeight="1">
      <c r="D403" s="6"/>
      <c r="N403" s="347"/>
    </row>
    <row r="404" ht="15.75" customHeight="1">
      <c r="D404" s="6"/>
      <c r="N404" s="347"/>
    </row>
    <row r="405" ht="15.75" customHeight="1">
      <c r="D405" s="6"/>
      <c r="N405" s="347"/>
    </row>
    <row r="406" ht="15.75" customHeight="1">
      <c r="D406" s="6"/>
      <c r="N406" s="347"/>
    </row>
    <row r="407" ht="15.75" customHeight="1">
      <c r="D407" s="6"/>
      <c r="N407" s="347"/>
    </row>
    <row r="408" ht="15.75" customHeight="1">
      <c r="D408" s="6"/>
      <c r="N408" s="347"/>
    </row>
    <row r="409" ht="15.75" customHeight="1">
      <c r="D409" s="6"/>
      <c r="N409" s="347"/>
    </row>
    <row r="410" ht="15.75" customHeight="1">
      <c r="D410" s="6"/>
      <c r="N410" s="347"/>
    </row>
    <row r="411" ht="15.75" customHeight="1">
      <c r="D411" s="6"/>
      <c r="N411" s="347"/>
    </row>
    <row r="412" ht="15.75" customHeight="1">
      <c r="D412" s="6"/>
      <c r="N412" s="347"/>
    </row>
    <row r="413" ht="15.75" customHeight="1">
      <c r="D413" s="6"/>
      <c r="N413" s="347"/>
    </row>
    <row r="414" ht="15.75" customHeight="1">
      <c r="D414" s="6"/>
      <c r="N414" s="347"/>
    </row>
    <row r="415" ht="15.75" customHeight="1">
      <c r="D415" s="6"/>
      <c r="N415" s="347"/>
    </row>
    <row r="416" ht="15.75" customHeight="1">
      <c r="D416" s="6"/>
      <c r="N416" s="347"/>
    </row>
    <row r="417" ht="15.75" customHeight="1">
      <c r="D417" s="6"/>
      <c r="N417" s="347"/>
    </row>
    <row r="418" ht="15.75" customHeight="1">
      <c r="D418" s="6"/>
      <c r="N418" s="347"/>
    </row>
    <row r="419" ht="15.75" customHeight="1">
      <c r="D419" s="6"/>
      <c r="N419" s="347"/>
    </row>
    <row r="420" ht="15.75" customHeight="1">
      <c r="D420" s="6"/>
      <c r="N420" s="347"/>
    </row>
    <row r="421" ht="15.75" customHeight="1">
      <c r="D421" s="6"/>
      <c r="N421" s="347"/>
    </row>
    <row r="422" ht="15.75" customHeight="1">
      <c r="D422" s="6"/>
      <c r="N422" s="347"/>
    </row>
    <row r="423" ht="15.75" customHeight="1">
      <c r="D423" s="6"/>
      <c r="N423" s="347"/>
    </row>
    <row r="424" ht="15.75" customHeight="1">
      <c r="D424" s="6"/>
      <c r="N424" s="347"/>
    </row>
    <row r="425" ht="15.75" customHeight="1">
      <c r="D425" s="6"/>
      <c r="N425" s="347"/>
    </row>
    <row r="426" ht="15.75" customHeight="1">
      <c r="D426" s="6"/>
      <c r="N426" s="347"/>
    </row>
    <row r="427" ht="15.75" customHeight="1">
      <c r="D427" s="6"/>
      <c r="N427" s="347"/>
    </row>
    <row r="428" ht="15.75" customHeight="1">
      <c r="D428" s="6"/>
      <c r="N428" s="347"/>
    </row>
    <row r="429" ht="15.75" customHeight="1">
      <c r="D429" s="6"/>
      <c r="N429" s="347"/>
    </row>
    <row r="430" ht="15.75" customHeight="1">
      <c r="D430" s="6"/>
      <c r="N430" s="347"/>
    </row>
    <row r="431" ht="15.75" customHeight="1">
      <c r="D431" s="6"/>
      <c r="N431" s="347"/>
    </row>
    <row r="432" ht="15.75" customHeight="1">
      <c r="D432" s="6"/>
      <c r="N432" s="347"/>
    </row>
    <row r="433" ht="15.75" customHeight="1">
      <c r="D433" s="6"/>
      <c r="N433" s="347"/>
    </row>
    <row r="434" ht="15.75" customHeight="1">
      <c r="D434" s="6"/>
      <c r="N434" s="347"/>
    </row>
    <row r="435" ht="15.75" customHeight="1">
      <c r="D435" s="6"/>
      <c r="N435" s="347"/>
    </row>
    <row r="436" ht="15.75" customHeight="1">
      <c r="D436" s="6"/>
      <c r="N436" s="347"/>
    </row>
    <row r="437" ht="15.75" customHeight="1">
      <c r="D437" s="6"/>
      <c r="N437" s="347"/>
    </row>
    <row r="438" ht="15.75" customHeight="1">
      <c r="D438" s="6"/>
      <c r="N438" s="347"/>
    </row>
    <row r="439" ht="15.75" customHeight="1">
      <c r="D439" s="6"/>
      <c r="N439" s="347"/>
    </row>
    <row r="440" ht="15.75" customHeight="1">
      <c r="D440" s="6"/>
      <c r="N440" s="347"/>
    </row>
    <row r="441" ht="15.75" customHeight="1">
      <c r="D441" s="6"/>
      <c r="N441" s="347"/>
    </row>
    <row r="442" ht="15.75" customHeight="1">
      <c r="D442" s="6"/>
      <c r="N442" s="347"/>
    </row>
    <row r="443" ht="15.75" customHeight="1">
      <c r="D443" s="6"/>
      <c r="N443" s="347"/>
    </row>
    <row r="444" ht="15.75" customHeight="1">
      <c r="D444" s="6"/>
      <c r="N444" s="347"/>
    </row>
    <row r="445" ht="15.75" customHeight="1">
      <c r="D445" s="6"/>
      <c r="N445" s="347"/>
    </row>
    <row r="446" ht="15.75" customHeight="1">
      <c r="D446" s="6"/>
      <c r="N446" s="347"/>
    </row>
    <row r="447" ht="15.75" customHeight="1">
      <c r="D447" s="6"/>
      <c r="N447" s="347"/>
    </row>
    <row r="448" ht="15.75" customHeight="1">
      <c r="D448" s="6"/>
      <c r="N448" s="347"/>
    </row>
    <row r="449" ht="15.75" customHeight="1">
      <c r="D449" s="6"/>
      <c r="N449" s="347"/>
    </row>
    <row r="450" ht="15.75" customHeight="1">
      <c r="D450" s="6"/>
      <c r="N450" s="347"/>
    </row>
    <row r="451" ht="15.75" customHeight="1">
      <c r="D451" s="6"/>
      <c r="N451" s="347"/>
    </row>
    <row r="452" ht="15.75" customHeight="1">
      <c r="D452" s="6"/>
      <c r="N452" s="347"/>
    </row>
    <row r="453" ht="15.75" customHeight="1">
      <c r="D453" s="6"/>
      <c r="N453" s="347"/>
    </row>
    <row r="454" ht="15.75" customHeight="1">
      <c r="D454" s="6"/>
      <c r="N454" s="347"/>
    </row>
    <row r="455" ht="15.75" customHeight="1">
      <c r="D455" s="6"/>
      <c r="N455" s="347"/>
    </row>
    <row r="456" ht="15.75" customHeight="1">
      <c r="D456" s="6"/>
      <c r="N456" s="347"/>
    </row>
    <row r="457" ht="15.75" customHeight="1">
      <c r="D457" s="6"/>
      <c r="N457" s="347"/>
    </row>
    <row r="458" ht="15.75" customHeight="1">
      <c r="D458" s="6"/>
      <c r="N458" s="347"/>
    </row>
    <row r="459" ht="15.75" customHeight="1">
      <c r="D459" s="6"/>
      <c r="N459" s="347"/>
    </row>
    <row r="460" ht="15.75" customHeight="1">
      <c r="D460" s="6"/>
      <c r="N460" s="347"/>
    </row>
    <row r="461" ht="15.75" customHeight="1">
      <c r="D461" s="6"/>
      <c r="N461" s="347"/>
    </row>
    <row r="462" ht="15.75" customHeight="1">
      <c r="D462" s="6"/>
      <c r="N462" s="347"/>
    </row>
    <row r="463" ht="15.75" customHeight="1">
      <c r="D463" s="6"/>
      <c r="N463" s="347"/>
    </row>
    <row r="464" ht="15.75" customHeight="1">
      <c r="D464" s="6"/>
      <c r="N464" s="347"/>
    </row>
    <row r="465" ht="15.75" customHeight="1">
      <c r="D465" s="6"/>
      <c r="N465" s="347"/>
    </row>
    <row r="466" ht="15.75" customHeight="1">
      <c r="D466" s="6"/>
      <c r="N466" s="347"/>
    </row>
    <row r="467" ht="15.75" customHeight="1">
      <c r="D467" s="6"/>
      <c r="N467" s="347"/>
    </row>
    <row r="468" ht="15.75" customHeight="1">
      <c r="D468" s="6"/>
      <c r="N468" s="347"/>
    </row>
    <row r="469" ht="15.75" customHeight="1">
      <c r="D469" s="6"/>
      <c r="N469" s="347"/>
    </row>
    <row r="470" ht="15.75" customHeight="1">
      <c r="D470" s="6"/>
      <c r="N470" s="347"/>
    </row>
    <row r="471" ht="15.75" customHeight="1">
      <c r="D471" s="6"/>
      <c r="N471" s="347"/>
    </row>
    <row r="472" ht="15.75" customHeight="1">
      <c r="D472" s="6"/>
      <c r="N472" s="347"/>
    </row>
    <row r="473" ht="15.75" customHeight="1">
      <c r="D473" s="6"/>
      <c r="N473" s="347"/>
    </row>
    <row r="474" ht="15.75" customHeight="1">
      <c r="D474" s="6"/>
      <c r="N474" s="347"/>
    </row>
    <row r="475" ht="15.75" customHeight="1">
      <c r="D475" s="6"/>
      <c r="N475" s="347"/>
    </row>
    <row r="476" ht="15.75" customHeight="1">
      <c r="D476" s="6"/>
      <c r="N476" s="347"/>
    </row>
    <row r="477" ht="15.75" customHeight="1">
      <c r="D477" s="6"/>
      <c r="N477" s="347"/>
    </row>
    <row r="478" ht="15.75" customHeight="1">
      <c r="D478" s="6"/>
      <c r="N478" s="347"/>
    </row>
    <row r="479" ht="15.75" customHeight="1">
      <c r="D479" s="6"/>
      <c r="N479" s="347"/>
    </row>
    <row r="480" ht="15.75" customHeight="1">
      <c r="D480" s="6"/>
      <c r="N480" s="347"/>
    </row>
    <row r="481" ht="15.75" customHeight="1">
      <c r="D481" s="6"/>
      <c r="N481" s="347"/>
    </row>
    <row r="482" ht="15.75" customHeight="1">
      <c r="D482" s="6"/>
      <c r="N482" s="347"/>
    </row>
    <row r="483" ht="15.75" customHeight="1">
      <c r="D483" s="6"/>
      <c r="N483" s="347"/>
    </row>
    <row r="484" ht="15.75" customHeight="1">
      <c r="D484" s="6"/>
      <c r="N484" s="347"/>
    </row>
    <row r="485" ht="15.75" customHeight="1">
      <c r="D485" s="6"/>
      <c r="N485" s="347"/>
    </row>
    <row r="486" ht="15.75" customHeight="1">
      <c r="D486" s="6"/>
      <c r="N486" s="347"/>
    </row>
    <row r="487" ht="15.75" customHeight="1">
      <c r="D487" s="6"/>
      <c r="N487" s="347"/>
    </row>
    <row r="488" ht="15.75" customHeight="1">
      <c r="D488" s="6"/>
      <c r="N488" s="347"/>
    </row>
    <row r="489" ht="15.75" customHeight="1">
      <c r="D489" s="6"/>
      <c r="N489" s="347"/>
    </row>
    <row r="490" ht="15.75" customHeight="1">
      <c r="D490" s="6"/>
      <c r="N490" s="347"/>
    </row>
    <row r="491" ht="15.75" customHeight="1">
      <c r="D491" s="6"/>
      <c r="N491" s="347"/>
    </row>
    <row r="492" ht="15.75" customHeight="1">
      <c r="D492" s="6"/>
      <c r="N492" s="347"/>
    </row>
    <row r="493" ht="15.75" customHeight="1">
      <c r="D493" s="6"/>
      <c r="N493" s="347"/>
    </row>
    <row r="494" ht="15.75" customHeight="1">
      <c r="D494" s="6"/>
      <c r="N494" s="347"/>
    </row>
    <row r="495" ht="15.75" customHeight="1">
      <c r="D495" s="6"/>
      <c r="N495" s="347"/>
    </row>
    <row r="496" ht="15.75" customHeight="1">
      <c r="D496" s="6"/>
      <c r="N496" s="347"/>
    </row>
    <row r="497" ht="15.75" customHeight="1">
      <c r="D497" s="6"/>
      <c r="N497" s="347"/>
    </row>
    <row r="498" ht="15.75" customHeight="1">
      <c r="D498" s="6"/>
      <c r="N498" s="347"/>
    </row>
    <row r="499" ht="15.75" customHeight="1">
      <c r="D499" s="6"/>
      <c r="N499" s="347"/>
    </row>
    <row r="500" ht="15.75" customHeight="1">
      <c r="D500" s="6"/>
      <c r="N500" s="347"/>
    </row>
    <row r="501" ht="15.75" customHeight="1">
      <c r="D501" s="6"/>
      <c r="N501" s="347"/>
    </row>
    <row r="502" ht="15.75" customHeight="1">
      <c r="D502" s="6"/>
      <c r="N502" s="347"/>
    </row>
    <row r="503" ht="15.75" customHeight="1">
      <c r="D503" s="6"/>
      <c r="N503" s="347"/>
    </row>
    <row r="504" ht="15.75" customHeight="1">
      <c r="D504" s="6"/>
      <c r="N504" s="347"/>
    </row>
    <row r="505" ht="15.75" customHeight="1">
      <c r="D505" s="6"/>
      <c r="N505" s="347"/>
    </row>
    <row r="506" ht="15.75" customHeight="1">
      <c r="D506" s="6"/>
      <c r="N506" s="347"/>
    </row>
    <row r="507" ht="15.75" customHeight="1">
      <c r="D507" s="6"/>
      <c r="N507" s="347"/>
    </row>
    <row r="508" ht="15.75" customHeight="1">
      <c r="D508" s="6"/>
      <c r="N508" s="347"/>
    </row>
    <row r="509" ht="15.75" customHeight="1">
      <c r="D509" s="6"/>
      <c r="N509" s="347"/>
    </row>
    <row r="510" ht="15.75" customHeight="1">
      <c r="D510" s="6"/>
      <c r="N510" s="347"/>
    </row>
    <row r="511" ht="15.75" customHeight="1">
      <c r="D511" s="6"/>
      <c r="N511" s="347"/>
    </row>
    <row r="512" ht="15.75" customHeight="1">
      <c r="D512" s="6"/>
      <c r="N512" s="347"/>
    </row>
    <row r="513" ht="15.75" customHeight="1">
      <c r="D513" s="6"/>
      <c r="N513" s="347"/>
    </row>
    <row r="514" ht="15.75" customHeight="1">
      <c r="D514" s="6"/>
      <c r="N514" s="347"/>
    </row>
    <row r="515" ht="15.75" customHeight="1">
      <c r="D515" s="6"/>
      <c r="N515" s="347"/>
    </row>
    <row r="516" ht="15.75" customHeight="1">
      <c r="D516" s="6"/>
      <c r="N516" s="347"/>
    </row>
    <row r="517" ht="15.75" customHeight="1">
      <c r="D517" s="6"/>
      <c r="N517" s="347"/>
    </row>
    <row r="518" ht="15.75" customHeight="1">
      <c r="D518" s="6"/>
      <c r="N518" s="347"/>
    </row>
    <row r="519" ht="15.75" customHeight="1">
      <c r="D519" s="6"/>
      <c r="N519" s="347"/>
    </row>
    <row r="520" ht="15.75" customHeight="1">
      <c r="D520" s="6"/>
      <c r="N520" s="347"/>
    </row>
    <row r="521" ht="15.75" customHeight="1">
      <c r="D521" s="6"/>
      <c r="N521" s="347"/>
    </row>
    <row r="522" ht="15.75" customHeight="1">
      <c r="D522" s="6"/>
      <c r="N522" s="347"/>
    </row>
    <row r="523" ht="15.75" customHeight="1">
      <c r="D523" s="6"/>
      <c r="N523" s="347"/>
    </row>
    <row r="524" ht="15.75" customHeight="1">
      <c r="D524" s="6"/>
      <c r="N524" s="347"/>
    </row>
    <row r="525" ht="15.75" customHeight="1">
      <c r="D525" s="6"/>
      <c r="N525" s="347"/>
    </row>
    <row r="526" ht="15.75" customHeight="1">
      <c r="D526" s="6"/>
      <c r="N526" s="347"/>
    </row>
    <row r="527" ht="15.75" customHeight="1">
      <c r="D527" s="6"/>
      <c r="N527" s="347"/>
    </row>
    <row r="528" ht="15.75" customHeight="1">
      <c r="D528" s="6"/>
      <c r="N528" s="347"/>
    </row>
    <row r="529" ht="15.75" customHeight="1">
      <c r="D529" s="6"/>
      <c r="N529" s="347"/>
    </row>
    <row r="530" ht="15.75" customHeight="1">
      <c r="D530" s="6"/>
      <c r="N530" s="347"/>
    </row>
    <row r="531" ht="15.75" customHeight="1">
      <c r="D531" s="6"/>
      <c r="N531" s="347"/>
    </row>
    <row r="532" ht="15.75" customHeight="1">
      <c r="D532" s="6"/>
      <c r="N532" s="347"/>
    </row>
    <row r="533" ht="15.75" customHeight="1">
      <c r="D533" s="6"/>
      <c r="N533" s="347"/>
    </row>
    <row r="534" ht="15.75" customHeight="1">
      <c r="D534" s="6"/>
      <c r="N534" s="347"/>
    </row>
    <row r="535" ht="15.75" customHeight="1">
      <c r="D535" s="6"/>
      <c r="N535" s="347"/>
    </row>
    <row r="536" ht="15.75" customHeight="1">
      <c r="D536" s="6"/>
      <c r="N536" s="347"/>
    </row>
    <row r="537" ht="15.75" customHeight="1">
      <c r="D537" s="6"/>
      <c r="N537" s="347"/>
    </row>
    <row r="538" ht="15.75" customHeight="1">
      <c r="D538" s="6"/>
      <c r="N538" s="347"/>
    </row>
    <row r="539" ht="15.75" customHeight="1">
      <c r="D539" s="6"/>
      <c r="N539" s="347"/>
    </row>
    <row r="540" ht="15.75" customHeight="1">
      <c r="D540" s="6"/>
      <c r="N540" s="347"/>
    </row>
    <row r="541" ht="15.75" customHeight="1">
      <c r="D541" s="6"/>
      <c r="N541" s="347"/>
    </row>
    <row r="542" ht="15.75" customHeight="1">
      <c r="D542" s="6"/>
      <c r="N542" s="347"/>
    </row>
    <row r="543" ht="15.75" customHeight="1">
      <c r="D543" s="6"/>
      <c r="N543" s="347"/>
    </row>
    <row r="544" ht="15.75" customHeight="1">
      <c r="D544" s="6"/>
      <c r="N544" s="347"/>
    </row>
    <row r="545" ht="15.75" customHeight="1">
      <c r="D545" s="6"/>
      <c r="N545" s="347"/>
    </row>
    <row r="546" ht="15.75" customHeight="1">
      <c r="D546" s="6"/>
      <c r="N546" s="347"/>
    </row>
    <row r="547" ht="15.75" customHeight="1">
      <c r="D547" s="6"/>
      <c r="N547" s="347"/>
    </row>
    <row r="548" ht="15.75" customHeight="1">
      <c r="D548" s="6"/>
      <c r="N548" s="347"/>
    </row>
    <row r="549" ht="15.75" customHeight="1">
      <c r="D549" s="6"/>
      <c r="N549" s="347"/>
    </row>
    <row r="550" ht="15.75" customHeight="1">
      <c r="D550" s="6"/>
      <c r="N550" s="347"/>
    </row>
    <row r="551" ht="15.75" customHeight="1">
      <c r="D551" s="6"/>
      <c r="N551" s="347"/>
    </row>
    <row r="552" ht="15.75" customHeight="1">
      <c r="D552" s="6"/>
      <c r="N552" s="347"/>
    </row>
    <row r="553" ht="15.75" customHeight="1">
      <c r="D553" s="6"/>
      <c r="N553" s="347"/>
    </row>
    <row r="554" ht="15.75" customHeight="1">
      <c r="D554" s="6"/>
      <c r="N554" s="347"/>
    </row>
    <row r="555" ht="15.75" customHeight="1">
      <c r="D555" s="6"/>
      <c r="N555" s="347"/>
    </row>
    <row r="556" ht="15.75" customHeight="1">
      <c r="D556" s="6"/>
      <c r="N556" s="347"/>
    </row>
    <row r="557" ht="15.75" customHeight="1">
      <c r="D557" s="6"/>
      <c r="N557" s="347"/>
    </row>
    <row r="558" ht="15.75" customHeight="1">
      <c r="D558" s="6"/>
      <c r="N558" s="347"/>
    </row>
    <row r="559" ht="15.75" customHeight="1">
      <c r="D559" s="6"/>
      <c r="N559" s="347"/>
    </row>
    <row r="560" ht="15.75" customHeight="1">
      <c r="D560" s="6"/>
      <c r="N560" s="347"/>
    </row>
    <row r="561" ht="15.75" customHeight="1">
      <c r="D561" s="6"/>
      <c r="N561" s="347"/>
    </row>
    <row r="562" ht="15.75" customHeight="1">
      <c r="D562" s="6"/>
      <c r="N562" s="347"/>
    </row>
    <row r="563" ht="15.75" customHeight="1">
      <c r="D563" s="6"/>
      <c r="N563" s="347"/>
    </row>
    <row r="564" ht="15.75" customHeight="1">
      <c r="D564" s="6"/>
      <c r="N564" s="347"/>
    </row>
    <row r="565" ht="15.75" customHeight="1">
      <c r="D565" s="6"/>
      <c r="N565" s="347"/>
    </row>
    <row r="566" ht="15.75" customHeight="1">
      <c r="D566" s="6"/>
      <c r="N566" s="347"/>
    </row>
    <row r="567" ht="15.75" customHeight="1">
      <c r="D567" s="6"/>
      <c r="N567" s="347"/>
    </row>
    <row r="568" ht="15.75" customHeight="1">
      <c r="D568" s="6"/>
      <c r="N568" s="347"/>
    </row>
    <row r="569" ht="15.75" customHeight="1">
      <c r="D569" s="6"/>
      <c r="N569" s="347"/>
    </row>
    <row r="570" ht="15.75" customHeight="1">
      <c r="D570" s="6"/>
      <c r="N570" s="347"/>
    </row>
    <row r="571" ht="15.75" customHeight="1">
      <c r="D571" s="6"/>
      <c r="N571" s="347"/>
    </row>
    <row r="572" ht="15.75" customHeight="1">
      <c r="D572" s="6"/>
      <c r="N572" s="347"/>
    </row>
    <row r="573" ht="15.75" customHeight="1">
      <c r="D573" s="6"/>
      <c r="N573" s="347"/>
    </row>
    <row r="574" ht="15.75" customHeight="1">
      <c r="D574" s="6"/>
      <c r="N574" s="347"/>
    </row>
    <row r="575" ht="15.75" customHeight="1">
      <c r="D575" s="6"/>
      <c r="N575" s="347"/>
    </row>
    <row r="576" ht="15.75" customHeight="1">
      <c r="D576" s="6"/>
      <c r="N576" s="347"/>
    </row>
    <row r="577" ht="15.75" customHeight="1">
      <c r="D577" s="6"/>
      <c r="N577" s="347"/>
    </row>
    <row r="578" ht="15.75" customHeight="1">
      <c r="D578" s="6"/>
      <c r="N578" s="347"/>
    </row>
    <row r="579" ht="15.75" customHeight="1">
      <c r="D579" s="6"/>
      <c r="N579" s="347"/>
    </row>
    <row r="580" ht="15.75" customHeight="1">
      <c r="D580" s="6"/>
      <c r="N580" s="347"/>
    </row>
    <row r="581" ht="15.75" customHeight="1">
      <c r="D581" s="6"/>
      <c r="N581" s="347"/>
    </row>
    <row r="582" ht="15.75" customHeight="1">
      <c r="D582" s="6"/>
      <c r="N582" s="347"/>
    </row>
    <row r="583" ht="15.75" customHeight="1">
      <c r="D583" s="6"/>
      <c r="N583" s="347"/>
    </row>
    <row r="584" ht="15.75" customHeight="1">
      <c r="D584" s="6"/>
      <c r="N584" s="347"/>
    </row>
    <row r="585" ht="15.75" customHeight="1">
      <c r="D585" s="6"/>
      <c r="N585" s="347"/>
    </row>
    <row r="586" ht="15.75" customHeight="1">
      <c r="D586" s="6"/>
      <c r="N586" s="347"/>
    </row>
    <row r="587" ht="15.75" customHeight="1">
      <c r="D587" s="6"/>
      <c r="N587" s="347"/>
    </row>
    <row r="588" ht="15.75" customHeight="1">
      <c r="D588" s="6"/>
      <c r="N588" s="347"/>
    </row>
    <row r="589" ht="15.75" customHeight="1">
      <c r="D589" s="6"/>
      <c r="N589" s="347"/>
    </row>
    <row r="590" ht="15.75" customHeight="1">
      <c r="D590" s="6"/>
      <c r="N590" s="347"/>
    </row>
    <row r="591" ht="15.75" customHeight="1">
      <c r="D591" s="6"/>
      <c r="N591" s="347"/>
    </row>
    <row r="592" ht="15.75" customHeight="1">
      <c r="D592" s="6"/>
      <c r="N592" s="347"/>
    </row>
    <row r="593" ht="15.75" customHeight="1">
      <c r="D593" s="6"/>
      <c r="N593" s="347"/>
    </row>
    <row r="594" ht="15.75" customHeight="1">
      <c r="D594" s="6"/>
      <c r="N594" s="347"/>
    </row>
    <row r="595" ht="15.75" customHeight="1">
      <c r="D595" s="6"/>
      <c r="N595" s="347"/>
    </row>
    <row r="596" ht="15.75" customHeight="1">
      <c r="D596" s="6"/>
      <c r="N596" s="347"/>
    </row>
    <row r="597" ht="15.75" customHeight="1">
      <c r="D597" s="6"/>
      <c r="N597" s="347"/>
    </row>
    <row r="598" ht="15.75" customHeight="1">
      <c r="D598" s="6"/>
      <c r="N598" s="347"/>
    </row>
    <row r="599" ht="15.75" customHeight="1">
      <c r="D599" s="6"/>
      <c r="N599" s="347"/>
    </row>
    <row r="600" ht="15.75" customHeight="1">
      <c r="D600" s="6"/>
      <c r="N600" s="347"/>
    </row>
    <row r="601" ht="15.75" customHeight="1">
      <c r="D601" s="6"/>
      <c r="N601" s="347"/>
    </row>
    <row r="602" ht="15.75" customHeight="1">
      <c r="D602" s="6"/>
      <c r="N602" s="347"/>
    </row>
    <row r="603" ht="15.75" customHeight="1">
      <c r="D603" s="6"/>
      <c r="N603" s="347"/>
    </row>
    <row r="604" ht="15.75" customHeight="1">
      <c r="D604" s="6"/>
      <c r="N604" s="347"/>
    </row>
    <row r="605" ht="15.75" customHeight="1">
      <c r="D605" s="6"/>
      <c r="N605" s="347"/>
    </row>
    <row r="606" ht="15.75" customHeight="1">
      <c r="D606" s="6"/>
      <c r="N606" s="347"/>
    </row>
    <row r="607" ht="15.75" customHeight="1">
      <c r="D607" s="6"/>
      <c r="N607" s="347"/>
    </row>
    <row r="608" ht="15.75" customHeight="1">
      <c r="D608" s="6"/>
      <c r="N608" s="347"/>
    </row>
    <row r="609" ht="15.75" customHeight="1">
      <c r="D609" s="6"/>
      <c r="N609" s="347"/>
    </row>
    <row r="610" ht="15.75" customHeight="1">
      <c r="D610" s="6"/>
      <c r="N610" s="347"/>
    </row>
    <row r="611" ht="15.75" customHeight="1">
      <c r="D611" s="6"/>
      <c r="N611" s="347"/>
    </row>
    <row r="612" ht="15.75" customHeight="1">
      <c r="D612" s="6"/>
      <c r="N612" s="347"/>
    </row>
    <row r="613" ht="15.75" customHeight="1">
      <c r="D613" s="6"/>
      <c r="N613" s="347"/>
    </row>
    <row r="614" ht="15.75" customHeight="1">
      <c r="D614" s="6"/>
      <c r="N614" s="347"/>
    </row>
    <row r="615" ht="15.75" customHeight="1">
      <c r="D615" s="6"/>
      <c r="N615" s="347"/>
    </row>
    <row r="616" ht="15.75" customHeight="1">
      <c r="D616" s="6"/>
      <c r="N616" s="347"/>
    </row>
    <row r="617" ht="15.75" customHeight="1">
      <c r="D617" s="6"/>
      <c r="N617" s="347"/>
    </row>
    <row r="618" ht="15.75" customHeight="1">
      <c r="D618" s="6"/>
      <c r="N618" s="347"/>
    </row>
    <row r="619" ht="15.75" customHeight="1">
      <c r="D619" s="6"/>
      <c r="N619" s="347"/>
    </row>
    <row r="620" ht="15.75" customHeight="1">
      <c r="D620" s="6"/>
      <c r="N620" s="347"/>
    </row>
    <row r="621" ht="15.75" customHeight="1">
      <c r="D621" s="6"/>
      <c r="N621" s="347"/>
    </row>
    <row r="622" ht="15.75" customHeight="1">
      <c r="D622" s="6"/>
      <c r="N622" s="347"/>
    </row>
    <row r="623" ht="15.75" customHeight="1">
      <c r="D623" s="6"/>
      <c r="N623" s="347"/>
    </row>
    <row r="624" ht="15.75" customHeight="1">
      <c r="D624" s="6"/>
      <c r="N624" s="347"/>
    </row>
    <row r="625" ht="15.75" customHeight="1">
      <c r="D625" s="6"/>
      <c r="N625" s="347"/>
    </row>
    <row r="626" ht="15.75" customHeight="1">
      <c r="D626" s="6"/>
      <c r="N626" s="347"/>
    </row>
    <row r="627" ht="15.75" customHeight="1">
      <c r="D627" s="6"/>
      <c r="N627" s="347"/>
    </row>
    <row r="628" ht="15.75" customHeight="1">
      <c r="D628" s="6"/>
      <c r="N628" s="347"/>
    </row>
    <row r="629" ht="15.75" customHeight="1">
      <c r="D629" s="6"/>
      <c r="N629" s="347"/>
    </row>
    <row r="630" ht="15.75" customHeight="1">
      <c r="D630" s="6"/>
      <c r="N630" s="347"/>
    </row>
    <row r="631" ht="15.75" customHeight="1">
      <c r="D631" s="6"/>
      <c r="N631" s="347"/>
    </row>
    <row r="632" ht="15.75" customHeight="1">
      <c r="D632" s="6"/>
      <c r="N632" s="347"/>
    </row>
    <row r="633" ht="15.75" customHeight="1">
      <c r="D633" s="6"/>
      <c r="N633" s="347"/>
    </row>
    <row r="634" ht="15.75" customHeight="1">
      <c r="D634" s="6"/>
      <c r="N634" s="347"/>
    </row>
    <row r="635" ht="15.75" customHeight="1">
      <c r="D635" s="6"/>
      <c r="N635" s="347"/>
    </row>
    <row r="636" ht="15.75" customHeight="1">
      <c r="D636" s="6"/>
      <c r="N636" s="347"/>
    </row>
    <row r="637" ht="15.75" customHeight="1">
      <c r="D637" s="6"/>
      <c r="N637" s="347"/>
    </row>
    <row r="638" ht="15.75" customHeight="1">
      <c r="D638" s="6"/>
      <c r="N638" s="347"/>
    </row>
    <row r="639" ht="15.75" customHeight="1">
      <c r="D639" s="6"/>
      <c r="N639" s="347"/>
    </row>
    <row r="640" ht="15.75" customHeight="1">
      <c r="D640" s="6"/>
      <c r="N640" s="347"/>
    </row>
    <row r="641" ht="15.75" customHeight="1">
      <c r="D641" s="6"/>
      <c r="N641" s="347"/>
    </row>
    <row r="642" ht="15.75" customHeight="1">
      <c r="D642" s="6"/>
      <c r="N642" s="347"/>
    </row>
    <row r="643" ht="15.75" customHeight="1">
      <c r="D643" s="6"/>
      <c r="N643" s="347"/>
    </row>
    <row r="644" ht="15.75" customHeight="1">
      <c r="D644" s="6"/>
      <c r="N644" s="347"/>
    </row>
    <row r="645" ht="15.75" customHeight="1">
      <c r="D645" s="6"/>
      <c r="N645" s="347"/>
    </row>
    <row r="646" ht="15.75" customHeight="1">
      <c r="D646" s="6"/>
      <c r="N646" s="347"/>
    </row>
    <row r="647" ht="15.75" customHeight="1">
      <c r="D647" s="6"/>
      <c r="N647" s="347"/>
    </row>
    <row r="648" ht="15.75" customHeight="1">
      <c r="D648" s="6"/>
      <c r="N648" s="347"/>
    </row>
    <row r="649" ht="15.75" customHeight="1">
      <c r="D649" s="6"/>
      <c r="N649" s="347"/>
    </row>
    <row r="650" ht="15.75" customHeight="1">
      <c r="D650" s="6"/>
      <c r="N650" s="347"/>
    </row>
    <row r="651" ht="15.75" customHeight="1">
      <c r="D651" s="6"/>
      <c r="N651" s="347"/>
    </row>
    <row r="652" ht="15.75" customHeight="1">
      <c r="D652" s="6"/>
      <c r="N652" s="347"/>
    </row>
    <row r="653" ht="15.75" customHeight="1">
      <c r="D653" s="6"/>
      <c r="N653" s="347"/>
    </row>
    <row r="654" ht="15.75" customHeight="1">
      <c r="D654" s="6"/>
      <c r="N654" s="347"/>
    </row>
    <row r="655" ht="15.75" customHeight="1">
      <c r="D655" s="6"/>
      <c r="N655" s="347"/>
    </row>
    <row r="656" ht="15.75" customHeight="1">
      <c r="D656" s="6"/>
      <c r="N656" s="347"/>
    </row>
    <row r="657" ht="15.75" customHeight="1">
      <c r="D657" s="6"/>
      <c r="N657" s="347"/>
    </row>
    <row r="658" ht="15.75" customHeight="1">
      <c r="D658" s="6"/>
      <c r="N658" s="347"/>
    </row>
    <row r="659" ht="15.75" customHeight="1">
      <c r="D659" s="6"/>
      <c r="N659" s="347"/>
    </row>
    <row r="660" ht="15.75" customHeight="1">
      <c r="D660" s="6"/>
      <c r="N660" s="347"/>
    </row>
    <row r="661" ht="15.75" customHeight="1">
      <c r="D661" s="6"/>
      <c r="N661" s="347"/>
    </row>
    <row r="662" ht="15.75" customHeight="1">
      <c r="D662" s="6"/>
      <c r="N662" s="347"/>
    </row>
    <row r="663" ht="15.75" customHeight="1">
      <c r="D663" s="6"/>
      <c r="N663" s="347"/>
    </row>
    <row r="664" ht="15.75" customHeight="1">
      <c r="D664" s="6"/>
      <c r="N664" s="347"/>
    </row>
    <row r="665" ht="15.75" customHeight="1">
      <c r="D665" s="6"/>
      <c r="N665" s="347"/>
    </row>
    <row r="666" ht="15.75" customHeight="1">
      <c r="D666" s="6"/>
      <c r="N666" s="347"/>
    </row>
    <row r="667" ht="15.75" customHeight="1">
      <c r="D667" s="6"/>
      <c r="N667" s="347"/>
    </row>
    <row r="668" ht="15.75" customHeight="1">
      <c r="D668" s="6"/>
      <c r="N668" s="347"/>
    </row>
    <row r="669" ht="15.75" customHeight="1">
      <c r="D669" s="6"/>
      <c r="N669" s="347"/>
    </row>
    <row r="670" ht="15.75" customHeight="1">
      <c r="D670" s="6"/>
      <c r="N670" s="347"/>
    </row>
    <row r="671" ht="15.75" customHeight="1">
      <c r="D671" s="6"/>
      <c r="N671" s="347"/>
    </row>
    <row r="672" ht="15.75" customHeight="1">
      <c r="D672" s="6"/>
      <c r="N672" s="347"/>
    </row>
    <row r="673" ht="15.75" customHeight="1">
      <c r="D673" s="6"/>
      <c r="N673" s="347"/>
    </row>
    <row r="674" ht="15.75" customHeight="1">
      <c r="D674" s="6"/>
      <c r="N674" s="347"/>
    </row>
    <row r="675" ht="15.75" customHeight="1">
      <c r="D675" s="6"/>
      <c r="N675" s="347"/>
    </row>
    <row r="676" ht="15.75" customHeight="1">
      <c r="D676" s="6"/>
      <c r="N676" s="347"/>
    </row>
    <row r="677" ht="15.75" customHeight="1">
      <c r="D677" s="6"/>
      <c r="N677" s="347"/>
    </row>
    <row r="678" ht="15.75" customHeight="1">
      <c r="D678" s="6"/>
      <c r="N678" s="347"/>
    </row>
    <row r="679" ht="15.75" customHeight="1">
      <c r="D679" s="6"/>
      <c r="N679" s="347"/>
    </row>
    <row r="680" ht="15.75" customHeight="1">
      <c r="D680" s="6"/>
      <c r="N680" s="347"/>
    </row>
    <row r="681" ht="15.75" customHeight="1">
      <c r="D681" s="6"/>
      <c r="N681" s="347"/>
    </row>
    <row r="682" ht="15.75" customHeight="1">
      <c r="D682" s="6"/>
      <c r="N682" s="347"/>
    </row>
    <row r="683" ht="15.75" customHeight="1">
      <c r="D683" s="6"/>
      <c r="N683" s="347"/>
    </row>
    <row r="684" ht="15.75" customHeight="1">
      <c r="D684" s="6"/>
      <c r="N684" s="347"/>
    </row>
    <row r="685" ht="15.75" customHeight="1">
      <c r="D685" s="6"/>
      <c r="N685" s="347"/>
    </row>
    <row r="686" ht="15.75" customHeight="1">
      <c r="D686" s="6"/>
      <c r="N686" s="347"/>
    </row>
    <row r="687" ht="15.75" customHeight="1">
      <c r="D687" s="6"/>
      <c r="N687" s="347"/>
    </row>
    <row r="688" ht="15.75" customHeight="1">
      <c r="D688" s="6"/>
      <c r="N688" s="347"/>
    </row>
    <row r="689" ht="15.75" customHeight="1">
      <c r="D689" s="6"/>
      <c r="N689" s="347"/>
    </row>
    <row r="690" ht="15.75" customHeight="1">
      <c r="D690" s="6"/>
      <c r="N690" s="347"/>
    </row>
    <row r="691" ht="15.75" customHeight="1">
      <c r="D691" s="6"/>
      <c r="N691" s="347"/>
    </row>
    <row r="692" ht="15.75" customHeight="1">
      <c r="D692" s="6"/>
      <c r="N692" s="347"/>
    </row>
    <row r="693" ht="15.75" customHeight="1">
      <c r="D693" s="6"/>
      <c r="N693" s="347"/>
    </row>
    <row r="694" ht="15.75" customHeight="1">
      <c r="D694" s="6"/>
      <c r="N694" s="347"/>
    </row>
    <row r="695" ht="15.75" customHeight="1">
      <c r="D695" s="6"/>
      <c r="N695" s="347"/>
    </row>
    <row r="696" ht="15.75" customHeight="1">
      <c r="D696" s="6"/>
      <c r="N696" s="347"/>
    </row>
    <row r="697" ht="15.75" customHeight="1">
      <c r="D697" s="6"/>
      <c r="N697" s="347"/>
    </row>
    <row r="698" ht="15.75" customHeight="1">
      <c r="D698" s="6"/>
      <c r="N698" s="347"/>
    </row>
    <row r="699" ht="15.75" customHeight="1">
      <c r="D699" s="6"/>
      <c r="N699" s="347"/>
    </row>
    <row r="700" ht="15.75" customHeight="1">
      <c r="D700" s="6"/>
      <c r="N700" s="347"/>
    </row>
    <row r="701" ht="15.75" customHeight="1">
      <c r="D701" s="6"/>
      <c r="N701" s="347"/>
    </row>
    <row r="702" ht="15.75" customHeight="1">
      <c r="D702" s="6"/>
      <c r="N702" s="347"/>
    </row>
    <row r="703" ht="15.75" customHeight="1">
      <c r="D703" s="6"/>
      <c r="N703" s="347"/>
    </row>
    <row r="704" ht="15.75" customHeight="1">
      <c r="D704" s="6"/>
      <c r="N704" s="347"/>
    </row>
    <row r="705" ht="15.75" customHeight="1">
      <c r="D705" s="6"/>
      <c r="N705" s="347"/>
    </row>
    <row r="706" ht="15.75" customHeight="1">
      <c r="D706" s="6"/>
      <c r="N706" s="347"/>
    </row>
    <row r="707" ht="15.75" customHeight="1">
      <c r="D707" s="6"/>
      <c r="N707" s="347"/>
    </row>
    <row r="708" ht="15.75" customHeight="1">
      <c r="D708" s="6"/>
      <c r="N708" s="347"/>
    </row>
    <row r="709" ht="15.75" customHeight="1">
      <c r="D709" s="6"/>
      <c r="N709" s="347"/>
    </row>
    <row r="710" ht="15.75" customHeight="1">
      <c r="D710" s="6"/>
      <c r="N710" s="347"/>
    </row>
    <row r="711" ht="15.75" customHeight="1">
      <c r="D711" s="6"/>
      <c r="N711" s="347"/>
    </row>
    <row r="712" ht="15.75" customHeight="1">
      <c r="D712" s="6"/>
      <c r="N712" s="347"/>
    </row>
    <row r="713" ht="15.75" customHeight="1">
      <c r="D713" s="6"/>
      <c r="N713" s="347"/>
    </row>
    <row r="714" ht="15.75" customHeight="1">
      <c r="D714" s="6"/>
      <c r="N714" s="347"/>
    </row>
    <row r="715" ht="15.75" customHeight="1">
      <c r="D715" s="6"/>
      <c r="N715" s="347"/>
    </row>
    <row r="716" ht="15.75" customHeight="1">
      <c r="D716" s="6"/>
      <c r="N716" s="347"/>
    </row>
    <row r="717" ht="15.75" customHeight="1">
      <c r="D717" s="6"/>
      <c r="N717" s="347"/>
    </row>
    <row r="718" ht="15.75" customHeight="1">
      <c r="D718" s="6"/>
      <c r="N718" s="347"/>
    </row>
    <row r="719" ht="15.75" customHeight="1">
      <c r="D719" s="6"/>
      <c r="N719" s="347"/>
    </row>
    <row r="720" ht="15.75" customHeight="1">
      <c r="D720" s="6"/>
      <c r="N720" s="347"/>
    </row>
    <row r="721" ht="15.75" customHeight="1">
      <c r="D721" s="6"/>
      <c r="N721" s="347"/>
    </row>
    <row r="722" ht="15.75" customHeight="1">
      <c r="D722" s="6"/>
      <c r="N722" s="347"/>
    </row>
    <row r="723" ht="15.75" customHeight="1">
      <c r="D723" s="6"/>
      <c r="N723" s="347"/>
    </row>
    <row r="724" ht="15.75" customHeight="1">
      <c r="D724" s="6"/>
      <c r="N724" s="347"/>
    </row>
    <row r="725" ht="15.75" customHeight="1">
      <c r="D725" s="6"/>
      <c r="N725" s="347"/>
    </row>
    <row r="726" ht="15.75" customHeight="1">
      <c r="D726" s="6"/>
      <c r="N726" s="347"/>
    </row>
    <row r="727" ht="15.75" customHeight="1">
      <c r="D727" s="6"/>
      <c r="N727" s="347"/>
    </row>
    <row r="728" ht="15.75" customHeight="1">
      <c r="D728" s="6"/>
      <c r="N728" s="347"/>
    </row>
    <row r="729" ht="15.75" customHeight="1">
      <c r="D729" s="6"/>
      <c r="N729" s="347"/>
    </row>
    <row r="730" ht="15.75" customHeight="1">
      <c r="D730" s="6"/>
      <c r="N730" s="347"/>
    </row>
    <row r="731" ht="15.75" customHeight="1">
      <c r="D731" s="6"/>
      <c r="N731" s="347"/>
    </row>
    <row r="732" ht="15.75" customHeight="1">
      <c r="D732" s="6"/>
      <c r="N732" s="347"/>
    </row>
    <row r="733" ht="15.75" customHeight="1">
      <c r="D733" s="6"/>
      <c r="N733" s="347"/>
    </row>
    <row r="734" ht="15.75" customHeight="1">
      <c r="D734" s="6"/>
      <c r="N734" s="347"/>
    </row>
    <row r="735" ht="15.75" customHeight="1">
      <c r="D735" s="6"/>
      <c r="N735" s="347"/>
    </row>
    <row r="736" ht="15.75" customHeight="1">
      <c r="D736" s="6"/>
      <c r="N736" s="347"/>
    </row>
    <row r="737" ht="15.75" customHeight="1">
      <c r="D737" s="6"/>
      <c r="N737" s="347"/>
    </row>
    <row r="738" ht="15.75" customHeight="1">
      <c r="D738" s="6"/>
      <c r="N738" s="347"/>
    </row>
    <row r="739" ht="15.75" customHeight="1">
      <c r="D739" s="6"/>
      <c r="N739" s="347"/>
    </row>
    <row r="740" ht="15.75" customHeight="1">
      <c r="D740" s="6"/>
      <c r="N740" s="347"/>
    </row>
    <row r="741" ht="15.75" customHeight="1">
      <c r="D741" s="6"/>
      <c r="N741" s="347"/>
    </row>
    <row r="742" ht="15.75" customHeight="1">
      <c r="D742" s="6"/>
      <c r="N742" s="347"/>
    </row>
    <row r="743" ht="15.75" customHeight="1">
      <c r="D743" s="6"/>
      <c r="N743" s="347"/>
    </row>
    <row r="744" ht="15.75" customHeight="1">
      <c r="D744" s="6"/>
      <c r="N744" s="347"/>
    </row>
    <row r="745" ht="15.75" customHeight="1">
      <c r="D745" s="6"/>
      <c r="N745" s="347"/>
    </row>
    <row r="746" ht="15.75" customHeight="1">
      <c r="D746" s="6"/>
      <c r="N746" s="347"/>
    </row>
    <row r="747" ht="15.75" customHeight="1">
      <c r="D747" s="6"/>
      <c r="N747" s="347"/>
    </row>
    <row r="748" ht="15.75" customHeight="1">
      <c r="D748" s="6"/>
      <c r="N748" s="347"/>
    </row>
    <row r="749" ht="15.75" customHeight="1">
      <c r="D749" s="6"/>
      <c r="N749" s="347"/>
    </row>
    <row r="750" ht="15.75" customHeight="1">
      <c r="D750" s="6"/>
      <c r="N750" s="347"/>
    </row>
    <row r="751" ht="15.75" customHeight="1">
      <c r="D751" s="6"/>
      <c r="N751" s="347"/>
    </row>
    <row r="752" ht="15.75" customHeight="1">
      <c r="D752" s="6"/>
      <c r="N752" s="347"/>
    </row>
    <row r="753" ht="15.75" customHeight="1">
      <c r="D753" s="6"/>
      <c r="N753" s="347"/>
    </row>
    <row r="754" ht="15.75" customHeight="1">
      <c r="D754" s="6"/>
      <c r="N754" s="347"/>
    </row>
    <row r="755" ht="15.75" customHeight="1">
      <c r="D755" s="6"/>
      <c r="N755" s="347"/>
    </row>
    <row r="756" ht="15.75" customHeight="1">
      <c r="D756" s="6"/>
      <c r="N756" s="347"/>
    </row>
    <row r="757" ht="15.75" customHeight="1">
      <c r="D757" s="6"/>
      <c r="N757" s="347"/>
    </row>
    <row r="758" ht="15.75" customHeight="1">
      <c r="D758" s="6"/>
      <c r="N758" s="347"/>
    </row>
    <row r="759" ht="15.75" customHeight="1">
      <c r="D759" s="6"/>
      <c r="N759" s="347"/>
    </row>
    <row r="760" ht="15.75" customHeight="1">
      <c r="D760" s="6"/>
      <c r="N760" s="347"/>
    </row>
    <row r="761" ht="15.75" customHeight="1">
      <c r="D761" s="6"/>
      <c r="N761" s="347"/>
    </row>
    <row r="762" ht="15.75" customHeight="1">
      <c r="D762" s="6"/>
      <c r="N762" s="347"/>
    </row>
    <row r="763" ht="15.75" customHeight="1">
      <c r="D763" s="6"/>
      <c r="N763" s="347"/>
    </row>
    <row r="764" ht="15.75" customHeight="1">
      <c r="D764" s="6"/>
      <c r="N764" s="347"/>
    </row>
    <row r="765" ht="15.75" customHeight="1">
      <c r="D765" s="6"/>
      <c r="N765" s="347"/>
    </row>
    <row r="766" ht="15.75" customHeight="1">
      <c r="D766" s="6"/>
      <c r="N766" s="347"/>
    </row>
    <row r="767" ht="15.75" customHeight="1">
      <c r="D767" s="6"/>
      <c r="N767" s="347"/>
    </row>
    <row r="768" ht="15.75" customHeight="1">
      <c r="D768" s="6"/>
      <c r="N768" s="347"/>
    </row>
    <row r="769" ht="15.75" customHeight="1">
      <c r="D769" s="6"/>
      <c r="N769" s="347"/>
    </row>
    <row r="770" ht="15.75" customHeight="1">
      <c r="D770" s="6"/>
      <c r="N770" s="347"/>
    </row>
    <row r="771" ht="15.75" customHeight="1">
      <c r="D771" s="6"/>
      <c r="N771" s="347"/>
    </row>
    <row r="772" ht="15.75" customHeight="1">
      <c r="D772" s="6"/>
      <c r="N772" s="347"/>
    </row>
    <row r="773" ht="15.75" customHeight="1">
      <c r="D773" s="6"/>
      <c r="N773" s="347"/>
    </row>
    <row r="774" ht="15.75" customHeight="1">
      <c r="D774" s="6"/>
      <c r="N774" s="347"/>
    </row>
    <row r="775" ht="15.75" customHeight="1">
      <c r="D775" s="6"/>
      <c r="N775" s="347"/>
    </row>
    <row r="776" ht="15.75" customHeight="1">
      <c r="D776" s="6"/>
      <c r="N776" s="347"/>
    </row>
    <row r="777" ht="15.75" customHeight="1">
      <c r="D777" s="6"/>
      <c r="N777" s="347"/>
    </row>
    <row r="778" ht="15.75" customHeight="1">
      <c r="D778" s="6"/>
      <c r="N778" s="347"/>
    </row>
    <row r="779" ht="15.75" customHeight="1">
      <c r="D779" s="6"/>
      <c r="N779" s="347"/>
    </row>
    <row r="780" ht="15.75" customHeight="1">
      <c r="D780" s="6"/>
      <c r="N780" s="347"/>
    </row>
    <row r="781" ht="15.75" customHeight="1">
      <c r="D781" s="6"/>
      <c r="N781" s="347"/>
    </row>
    <row r="782" ht="15.75" customHeight="1">
      <c r="D782" s="6"/>
      <c r="N782" s="347"/>
    </row>
    <row r="783" ht="15.75" customHeight="1">
      <c r="D783" s="6"/>
      <c r="N783" s="347"/>
    </row>
    <row r="784" ht="15.75" customHeight="1">
      <c r="D784" s="6"/>
      <c r="N784" s="347"/>
    </row>
    <row r="785" ht="15.75" customHeight="1">
      <c r="D785" s="6"/>
      <c r="N785" s="347"/>
    </row>
    <row r="786" ht="15.75" customHeight="1">
      <c r="D786" s="6"/>
      <c r="N786" s="347"/>
    </row>
    <row r="787" ht="15.75" customHeight="1">
      <c r="D787" s="6"/>
      <c r="N787" s="347"/>
    </row>
    <row r="788" ht="15.75" customHeight="1">
      <c r="D788" s="6"/>
      <c r="N788" s="347"/>
    </row>
    <row r="789" ht="15.75" customHeight="1">
      <c r="D789" s="6"/>
      <c r="N789" s="347"/>
    </row>
    <row r="790" ht="15.75" customHeight="1">
      <c r="D790" s="6"/>
      <c r="N790" s="347"/>
    </row>
    <row r="791" ht="15.75" customHeight="1">
      <c r="D791" s="6"/>
      <c r="N791" s="347"/>
    </row>
    <row r="792" ht="15.75" customHeight="1">
      <c r="D792" s="6"/>
      <c r="N792" s="347"/>
    </row>
    <row r="793" ht="15.75" customHeight="1">
      <c r="D793" s="6"/>
      <c r="N793" s="347"/>
    </row>
    <row r="794" ht="15.75" customHeight="1">
      <c r="D794" s="6"/>
      <c r="N794" s="347"/>
    </row>
    <row r="795" ht="15.75" customHeight="1">
      <c r="D795" s="6"/>
      <c r="N795" s="347"/>
    </row>
    <row r="796" ht="15.75" customHeight="1">
      <c r="D796" s="6"/>
      <c r="N796" s="347"/>
    </row>
    <row r="797" ht="15.75" customHeight="1">
      <c r="D797" s="6"/>
      <c r="N797" s="347"/>
    </row>
    <row r="798" ht="15.75" customHeight="1">
      <c r="D798" s="6"/>
      <c r="N798" s="347"/>
    </row>
    <row r="799" ht="15.75" customHeight="1">
      <c r="D799" s="6"/>
      <c r="N799" s="347"/>
    </row>
    <row r="800" ht="15.75" customHeight="1">
      <c r="D800" s="6"/>
      <c r="N800" s="347"/>
    </row>
    <row r="801" ht="15.75" customHeight="1">
      <c r="D801" s="6"/>
      <c r="N801" s="347"/>
    </row>
    <row r="802" ht="15.75" customHeight="1">
      <c r="D802" s="6"/>
      <c r="N802" s="347"/>
    </row>
    <row r="803" ht="15.75" customHeight="1">
      <c r="D803" s="6"/>
      <c r="N803" s="347"/>
    </row>
    <row r="804" ht="15.75" customHeight="1">
      <c r="D804" s="6"/>
      <c r="N804" s="347"/>
    </row>
    <row r="805" ht="15.75" customHeight="1">
      <c r="D805" s="6"/>
      <c r="N805" s="347"/>
    </row>
    <row r="806" ht="15.75" customHeight="1">
      <c r="D806" s="6"/>
      <c r="N806" s="347"/>
    </row>
    <row r="807" ht="15.75" customHeight="1">
      <c r="D807" s="6"/>
      <c r="N807" s="347"/>
    </row>
    <row r="808" ht="15.75" customHeight="1">
      <c r="D808" s="6"/>
      <c r="N808" s="347"/>
    </row>
    <row r="809" ht="15.75" customHeight="1">
      <c r="D809" s="6"/>
      <c r="N809" s="347"/>
    </row>
    <row r="810" ht="15.75" customHeight="1">
      <c r="D810" s="6"/>
      <c r="N810" s="347"/>
    </row>
    <row r="811" ht="15.75" customHeight="1">
      <c r="D811" s="6"/>
      <c r="N811" s="347"/>
    </row>
    <row r="812" ht="15.75" customHeight="1">
      <c r="D812" s="6"/>
      <c r="N812" s="347"/>
    </row>
    <row r="813" ht="15.75" customHeight="1">
      <c r="D813" s="6"/>
      <c r="N813" s="347"/>
    </row>
    <row r="814" ht="15.75" customHeight="1">
      <c r="D814" s="6"/>
      <c r="N814" s="347"/>
    </row>
    <row r="815" ht="15.75" customHeight="1">
      <c r="D815" s="6"/>
      <c r="N815" s="347"/>
    </row>
    <row r="816" ht="15.75" customHeight="1">
      <c r="D816" s="6"/>
      <c r="N816" s="347"/>
    </row>
    <row r="817" ht="15.75" customHeight="1">
      <c r="D817" s="6"/>
      <c r="N817" s="347"/>
    </row>
    <row r="818" ht="15.75" customHeight="1">
      <c r="D818" s="6"/>
      <c r="N818" s="347"/>
    </row>
    <row r="819" ht="15.75" customHeight="1">
      <c r="D819" s="6"/>
      <c r="N819" s="347"/>
    </row>
    <row r="820" ht="15.75" customHeight="1">
      <c r="D820" s="6"/>
      <c r="N820" s="347"/>
    </row>
    <row r="821" ht="15.75" customHeight="1">
      <c r="D821" s="6"/>
      <c r="N821" s="347"/>
    </row>
    <row r="822" ht="15.75" customHeight="1">
      <c r="D822" s="6"/>
      <c r="N822" s="347"/>
    </row>
    <row r="823" ht="15.75" customHeight="1">
      <c r="D823" s="6"/>
      <c r="N823" s="347"/>
    </row>
    <row r="824" ht="15.75" customHeight="1">
      <c r="D824" s="6"/>
      <c r="N824" s="347"/>
    </row>
    <row r="825" ht="15.75" customHeight="1">
      <c r="D825" s="6"/>
      <c r="N825" s="347"/>
    </row>
    <row r="826" ht="15.75" customHeight="1">
      <c r="D826" s="6"/>
      <c r="N826" s="347"/>
    </row>
    <row r="827" ht="15.75" customHeight="1">
      <c r="D827" s="6"/>
      <c r="N827" s="347"/>
    </row>
    <row r="828" ht="15.75" customHeight="1">
      <c r="D828" s="6"/>
      <c r="N828" s="347"/>
    </row>
    <row r="829" ht="15.75" customHeight="1">
      <c r="D829" s="6"/>
      <c r="N829" s="347"/>
    </row>
    <row r="830" ht="15.75" customHeight="1">
      <c r="D830" s="6"/>
      <c r="N830" s="347"/>
    </row>
    <row r="831" ht="15.75" customHeight="1">
      <c r="D831" s="6"/>
      <c r="N831" s="347"/>
    </row>
    <row r="832" ht="15.75" customHeight="1">
      <c r="D832" s="6"/>
      <c r="N832" s="347"/>
    </row>
    <row r="833" ht="15.75" customHeight="1">
      <c r="D833" s="6"/>
      <c r="N833" s="347"/>
    </row>
    <row r="834" ht="15.75" customHeight="1">
      <c r="D834" s="6"/>
      <c r="N834" s="347"/>
    </row>
    <row r="835" ht="15.75" customHeight="1">
      <c r="D835" s="6"/>
      <c r="N835" s="347"/>
    </row>
    <row r="836" ht="15.75" customHeight="1">
      <c r="D836" s="6"/>
      <c r="N836" s="347"/>
    </row>
    <row r="837" ht="15.75" customHeight="1">
      <c r="D837" s="6"/>
      <c r="N837" s="347"/>
    </row>
    <row r="838" ht="15.75" customHeight="1">
      <c r="D838" s="6"/>
      <c r="N838" s="347"/>
    </row>
    <row r="839" ht="15.75" customHeight="1">
      <c r="D839" s="6"/>
      <c r="N839" s="347"/>
    </row>
    <row r="840" ht="15.75" customHeight="1">
      <c r="D840" s="6"/>
      <c r="N840" s="347"/>
    </row>
    <row r="841" ht="15.75" customHeight="1">
      <c r="D841" s="6"/>
      <c r="N841" s="347"/>
    </row>
    <row r="842" ht="15.75" customHeight="1">
      <c r="D842" s="6"/>
      <c r="N842" s="347"/>
    </row>
    <row r="843" ht="15.75" customHeight="1">
      <c r="D843" s="6"/>
      <c r="N843" s="347"/>
    </row>
    <row r="844" ht="15.75" customHeight="1">
      <c r="D844" s="6"/>
      <c r="N844" s="347"/>
    </row>
    <row r="845" ht="15.75" customHeight="1">
      <c r="D845" s="6"/>
      <c r="N845" s="347"/>
    </row>
    <row r="846" ht="15.75" customHeight="1">
      <c r="D846" s="6"/>
      <c r="N846" s="347"/>
    </row>
    <row r="847" ht="15.75" customHeight="1">
      <c r="D847" s="6"/>
      <c r="N847" s="347"/>
    </row>
    <row r="848" ht="15.75" customHeight="1">
      <c r="D848" s="6"/>
      <c r="N848" s="347"/>
    </row>
    <row r="849" ht="15.75" customHeight="1">
      <c r="D849" s="6"/>
      <c r="N849" s="347"/>
    </row>
    <row r="850" ht="15.75" customHeight="1">
      <c r="D850" s="6"/>
      <c r="N850" s="347"/>
    </row>
    <row r="851" ht="15.75" customHeight="1">
      <c r="D851" s="6"/>
      <c r="N851" s="347"/>
    </row>
    <row r="852" ht="15.75" customHeight="1">
      <c r="D852" s="6"/>
      <c r="N852" s="347"/>
    </row>
    <row r="853" ht="15.75" customHeight="1">
      <c r="D853" s="6"/>
      <c r="N853" s="347"/>
    </row>
    <row r="854" ht="15.75" customHeight="1">
      <c r="D854" s="6"/>
      <c r="N854" s="347"/>
    </row>
    <row r="855" ht="15.75" customHeight="1">
      <c r="D855" s="6"/>
      <c r="N855" s="347"/>
    </row>
    <row r="856" ht="15.75" customHeight="1">
      <c r="D856" s="6"/>
      <c r="N856" s="347"/>
    </row>
    <row r="857" ht="15.75" customHeight="1">
      <c r="D857" s="6"/>
      <c r="N857" s="347"/>
    </row>
    <row r="858" ht="15.75" customHeight="1">
      <c r="D858" s="6"/>
      <c r="N858" s="347"/>
    </row>
    <row r="859" ht="15.75" customHeight="1">
      <c r="D859" s="6"/>
      <c r="N859" s="347"/>
    </row>
    <row r="860" ht="15.75" customHeight="1">
      <c r="D860" s="6"/>
      <c r="N860" s="347"/>
    </row>
    <row r="861" ht="15.75" customHeight="1">
      <c r="D861" s="6"/>
      <c r="N861" s="347"/>
    </row>
    <row r="862" ht="15.75" customHeight="1">
      <c r="D862" s="6"/>
      <c r="N862" s="347"/>
    </row>
    <row r="863" ht="15.75" customHeight="1">
      <c r="D863" s="6"/>
      <c r="N863" s="347"/>
    </row>
    <row r="864" ht="15.75" customHeight="1">
      <c r="D864" s="6"/>
      <c r="N864" s="347"/>
    </row>
    <row r="865" ht="15.75" customHeight="1">
      <c r="D865" s="6"/>
      <c r="N865" s="347"/>
    </row>
    <row r="866" ht="15.75" customHeight="1">
      <c r="D866" s="6"/>
      <c r="N866" s="347"/>
    </row>
    <row r="867" ht="15.75" customHeight="1">
      <c r="D867" s="6"/>
      <c r="N867" s="347"/>
    </row>
    <row r="868" ht="15.75" customHeight="1">
      <c r="D868" s="6"/>
      <c r="N868" s="347"/>
    </row>
    <row r="869" ht="15.75" customHeight="1">
      <c r="D869" s="6"/>
      <c r="N869" s="347"/>
    </row>
    <row r="870" ht="15.75" customHeight="1">
      <c r="D870" s="6"/>
      <c r="N870" s="347"/>
    </row>
    <row r="871" ht="15.75" customHeight="1">
      <c r="D871" s="6"/>
      <c r="N871" s="347"/>
    </row>
    <row r="872" ht="15.75" customHeight="1">
      <c r="D872" s="6"/>
      <c r="N872" s="347"/>
    </row>
    <row r="873" ht="15.75" customHeight="1">
      <c r="D873" s="6"/>
      <c r="N873" s="347"/>
    </row>
    <row r="874" ht="15.75" customHeight="1">
      <c r="D874" s="6"/>
      <c r="N874" s="347"/>
    </row>
    <row r="875" ht="15.75" customHeight="1">
      <c r="D875" s="6"/>
      <c r="N875" s="347"/>
    </row>
    <row r="876" ht="15.75" customHeight="1">
      <c r="D876" s="6"/>
      <c r="N876" s="347"/>
    </row>
    <row r="877" ht="15.75" customHeight="1">
      <c r="D877" s="6"/>
      <c r="N877" s="347"/>
    </row>
    <row r="878" ht="15.75" customHeight="1">
      <c r="D878" s="6"/>
      <c r="N878" s="347"/>
    </row>
    <row r="879" ht="15.75" customHeight="1">
      <c r="D879" s="6"/>
      <c r="N879" s="347"/>
    </row>
    <row r="880" ht="15.75" customHeight="1">
      <c r="D880" s="6"/>
      <c r="N880" s="347"/>
    </row>
    <row r="881" ht="15.75" customHeight="1">
      <c r="D881" s="6"/>
      <c r="N881" s="347"/>
    </row>
    <row r="882" ht="15.75" customHeight="1">
      <c r="D882" s="6"/>
      <c r="N882" s="347"/>
    </row>
    <row r="883" ht="15.75" customHeight="1">
      <c r="D883" s="6"/>
      <c r="N883" s="347"/>
    </row>
    <row r="884" ht="15.75" customHeight="1">
      <c r="D884" s="6"/>
      <c r="N884" s="347"/>
    </row>
    <row r="885" ht="15.75" customHeight="1">
      <c r="D885" s="6"/>
      <c r="N885" s="347"/>
    </row>
    <row r="886" ht="15.75" customHeight="1">
      <c r="D886" s="6"/>
      <c r="N886" s="347"/>
    </row>
    <row r="887" ht="15.75" customHeight="1">
      <c r="D887" s="6"/>
      <c r="N887" s="347"/>
    </row>
    <row r="888" ht="15.75" customHeight="1">
      <c r="D888" s="6"/>
      <c r="N888" s="347"/>
    </row>
    <row r="889" ht="15.75" customHeight="1">
      <c r="D889" s="6"/>
      <c r="N889" s="347"/>
    </row>
    <row r="890" ht="15.75" customHeight="1">
      <c r="D890" s="6"/>
      <c r="N890" s="347"/>
    </row>
    <row r="891" ht="15.75" customHeight="1">
      <c r="D891" s="6"/>
      <c r="N891" s="347"/>
    </row>
    <row r="892" ht="15.75" customHeight="1">
      <c r="D892" s="6"/>
      <c r="N892" s="347"/>
    </row>
    <row r="893" ht="15.75" customHeight="1">
      <c r="D893" s="6"/>
      <c r="N893" s="347"/>
    </row>
    <row r="894" ht="15.75" customHeight="1">
      <c r="D894" s="6"/>
      <c r="N894" s="347"/>
    </row>
    <row r="895" ht="15.75" customHeight="1">
      <c r="D895" s="6"/>
      <c r="N895" s="347"/>
    </row>
    <row r="896" ht="15.75" customHeight="1">
      <c r="D896" s="6"/>
      <c r="N896" s="347"/>
    </row>
    <row r="897" ht="15.75" customHeight="1">
      <c r="D897" s="6"/>
      <c r="N897" s="347"/>
    </row>
    <row r="898" ht="15.75" customHeight="1">
      <c r="D898" s="6"/>
      <c r="N898" s="347"/>
    </row>
    <row r="899" ht="15.75" customHeight="1">
      <c r="D899" s="6"/>
      <c r="N899" s="347"/>
    </row>
    <row r="900" ht="15.75" customHeight="1">
      <c r="D900" s="6"/>
      <c r="N900" s="347"/>
    </row>
    <row r="901" ht="15.75" customHeight="1">
      <c r="D901" s="6"/>
      <c r="N901" s="347"/>
    </row>
    <row r="902" ht="15.75" customHeight="1">
      <c r="D902" s="6"/>
      <c r="N902" s="347"/>
    </row>
    <row r="903" ht="15.75" customHeight="1">
      <c r="D903" s="6"/>
      <c r="N903" s="347"/>
    </row>
    <row r="904" ht="15.75" customHeight="1">
      <c r="D904" s="6"/>
      <c r="N904" s="347"/>
    </row>
    <row r="905" ht="15.75" customHeight="1">
      <c r="D905" s="6"/>
      <c r="N905" s="347"/>
    </row>
    <row r="906" ht="15.75" customHeight="1">
      <c r="D906" s="6"/>
      <c r="N906" s="347"/>
    </row>
    <row r="907" ht="15.75" customHeight="1">
      <c r="D907" s="6"/>
      <c r="N907" s="347"/>
    </row>
    <row r="908" ht="15.75" customHeight="1">
      <c r="D908" s="6"/>
      <c r="N908" s="347"/>
    </row>
    <row r="909" ht="15.75" customHeight="1">
      <c r="D909" s="6"/>
      <c r="N909" s="347"/>
    </row>
    <row r="910" ht="15.75" customHeight="1">
      <c r="D910" s="6"/>
      <c r="N910" s="347"/>
    </row>
    <row r="911" ht="15.75" customHeight="1">
      <c r="D911" s="6"/>
      <c r="N911" s="347"/>
    </row>
    <row r="912" ht="15.75" customHeight="1">
      <c r="D912" s="6"/>
      <c r="N912" s="347"/>
    </row>
    <row r="913" ht="15.75" customHeight="1">
      <c r="D913" s="6"/>
      <c r="N913" s="347"/>
    </row>
    <row r="914" ht="15.75" customHeight="1">
      <c r="D914" s="6"/>
      <c r="N914" s="347"/>
    </row>
    <row r="915" ht="15.75" customHeight="1">
      <c r="D915" s="6"/>
      <c r="N915" s="347"/>
    </row>
    <row r="916" ht="15.75" customHeight="1">
      <c r="D916" s="6"/>
      <c r="N916" s="347"/>
    </row>
    <row r="917" ht="15.75" customHeight="1">
      <c r="D917" s="6"/>
      <c r="N917" s="347"/>
    </row>
    <row r="918" ht="15.75" customHeight="1">
      <c r="D918" s="6"/>
      <c r="N918" s="347"/>
    </row>
    <row r="919" ht="15.75" customHeight="1">
      <c r="D919" s="6"/>
      <c r="N919" s="347"/>
    </row>
    <row r="920" ht="15.75" customHeight="1">
      <c r="D920" s="6"/>
      <c r="N920" s="347"/>
    </row>
    <row r="921" ht="15.75" customHeight="1">
      <c r="D921" s="6"/>
      <c r="N921" s="347"/>
    </row>
    <row r="922" ht="15.75" customHeight="1">
      <c r="D922" s="6"/>
      <c r="N922" s="347"/>
    </row>
    <row r="923" ht="15.75" customHeight="1">
      <c r="D923" s="6"/>
      <c r="N923" s="347"/>
    </row>
    <row r="924" ht="15.75" customHeight="1">
      <c r="D924" s="6"/>
      <c r="N924" s="347"/>
    </row>
    <row r="925" ht="15.75" customHeight="1">
      <c r="D925" s="6"/>
      <c r="N925" s="347"/>
    </row>
    <row r="926" ht="15.75" customHeight="1">
      <c r="D926" s="6"/>
      <c r="N926" s="347"/>
    </row>
    <row r="927" ht="15.75" customHeight="1">
      <c r="D927" s="6"/>
      <c r="N927" s="347"/>
    </row>
    <row r="928" ht="15.75" customHeight="1">
      <c r="D928" s="6"/>
      <c r="N928" s="347"/>
    </row>
    <row r="929" ht="15.75" customHeight="1">
      <c r="D929" s="6"/>
      <c r="N929" s="347"/>
    </row>
    <row r="930" ht="15.75" customHeight="1">
      <c r="D930" s="6"/>
      <c r="N930" s="347"/>
    </row>
    <row r="931" ht="15.75" customHeight="1">
      <c r="D931" s="6"/>
      <c r="N931" s="347"/>
    </row>
    <row r="932" ht="15.75" customHeight="1">
      <c r="D932" s="6"/>
      <c r="N932" s="347"/>
    </row>
    <row r="933" ht="15.75" customHeight="1">
      <c r="D933" s="6"/>
      <c r="N933" s="347"/>
    </row>
    <row r="934" ht="15.75" customHeight="1">
      <c r="D934" s="6"/>
      <c r="N934" s="347"/>
    </row>
    <row r="935" ht="15.75" customHeight="1">
      <c r="D935" s="6"/>
      <c r="N935" s="347"/>
    </row>
    <row r="936" ht="15.75" customHeight="1">
      <c r="D936" s="6"/>
      <c r="N936" s="347"/>
    </row>
    <row r="937" ht="15.75" customHeight="1">
      <c r="D937" s="6"/>
      <c r="N937" s="347"/>
    </row>
    <row r="938" ht="15.75" customHeight="1">
      <c r="D938" s="6"/>
      <c r="N938" s="347"/>
    </row>
    <row r="939" ht="15.75" customHeight="1">
      <c r="D939" s="6"/>
      <c r="N939" s="347"/>
    </row>
    <row r="940" ht="15.75" customHeight="1">
      <c r="D940" s="6"/>
      <c r="N940" s="347"/>
    </row>
    <row r="941" ht="15.75" customHeight="1">
      <c r="D941" s="6"/>
      <c r="N941" s="347"/>
    </row>
    <row r="942" ht="15.75" customHeight="1">
      <c r="D942" s="6"/>
      <c r="N942" s="347"/>
    </row>
    <row r="943" ht="15.75" customHeight="1">
      <c r="D943" s="6"/>
      <c r="N943" s="347"/>
    </row>
    <row r="944" ht="15.75" customHeight="1">
      <c r="D944" s="6"/>
      <c r="N944" s="347"/>
    </row>
    <row r="945" ht="15.75" customHeight="1">
      <c r="D945" s="6"/>
      <c r="N945" s="347"/>
    </row>
    <row r="946" ht="15.75" customHeight="1">
      <c r="D946" s="6"/>
      <c r="N946" s="347"/>
    </row>
    <row r="947" ht="15.75" customHeight="1">
      <c r="D947" s="6"/>
      <c r="N947" s="347"/>
    </row>
    <row r="948" ht="15.75" customHeight="1">
      <c r="D948" s="6"/>
      <c r="N948" s="347"/>
    </row>
    <row r="949" ht="15.75" customHeight="1">
      <c r="D949" s="6"/>
      <c r="N949" s="347"/>
    </row>
    <row r="950" ht="15.75" customHeight="1">
      <c r="D950" s="6"/>
      <c r="N950" s="347"/>
    </row>
    <row r="951" ht="15.75" customHeight="1">
      <c r="D951" s="6"/>
      <c r="N951" s="347"/>
    </row>
    <row r="952" ht="15.75" customHeight="1">
      <c r="D952" s="6"/>
      <c r="N952" s="347"/>
    </row>
    <row r="953" ht="15.75" customHeight="1">
      <c r="D953" s="6"/>
      <c r="N953" s="347"/>
    </row>
    <row r="954" ht="15.75" customHeight="1">
      <c r="D954" s="6"/>
      <c r="N954" s="347"/>
    </row>
    <row r="955" ht="15.75" customHeight="1">
      <c r="D955" s="6"/>
      <c r="N955" s="347"/>
    </row>
    <row r="956" ht="15.75" customHeight="1">
      <c r="D956" s="6"/>
      <c r="N956" s="347"/>
    </row>
    <row r="957" ht="15.75" customHeight="1">
      <c r="D957" s="6"/>
      <c r="N957" s="347"/>
    </row>
    <row r="958" ht="15.75" customHeight="1">
      <c r="D958" s="6"/>
      <c r="N958" s="347"/>
    </row>
    <row r="959" ht="15.75" customHeight="1">
      <c r="D959" s="6"/>
      <c r="N959" s="347"/>
    </row>
    <row r="960" ht="15.75" customHeight="1">
      <c r="D960" s="6"/>
      <c r="N960" s="347"/>
    </row>
    <row r="961" ht="15.75" customHeight="1">
      <c r="D961" s="6"/>
      <c r="N961" s="347"/>
    </row>
    <row r="962" ht="15.75" customHeight="1">
      <c r="D962" s="6"/>
      <c r="N962" s="347"/>
    </row>
    <row r="963" ht="15.75" customHeight="1">
      <c r="D963" s="6"/>
      <c r="N963" s="347"/>
    </row>
    <row r="964" ht="15.75" customHeight="1">
      <c r="D964" s="6"/>
      <c r="N964" s="347"/>
    </row>
    <row r="965" ht="15.75" customHeight="1">
      <c r="D965" s="6"/>
      <c r="N965" s="347"/>
    </row>
    <row r="966" ht="15.75" customHeight="1">
      <c r="D966" s="6"/>
      <c r="N966" s="347"/>
    </row>
    <row r="967" ht="15.75" customHeight="1">
      <c r="D967" s="6"/>
      <c r="N967" s="347"/>
    </row>
    <row r="968" ht="15.75" customHeight="1">
      <c r="D968" s="6"/>
      <c r="N968" s="347"/>
    </row>
    <row r="969" ht="15.75" customHeight="1">
      <c r="D969" s="6"/>
      <c r="N969" s="347"/>
    </row>
    <row r="970" ht="15.75" customHeight="1">
      <c r="D970" s="6"/>
      <c r="N970" s="347"/>
    </row>
    <row r="971" ht="15.75" customHeight="1">
      <c r="D971" s="6"/>
      <c r="N971" s="347"/>
    </row>
    <row r="972" ht="15.75" customHeight="1">
      <c r="D972" s="6"/>
      <c r="N972" s="347"/>
    </row>
    <row r="973" ht="15.75" customHeight="1">
      <c r="D973" s="6"/>
      <c r="N973" s="347"/>
    </row>
    <row r="974" ht="15.75" customHeight="1">
      <c r="D974" s="6"/>
      <c r="N974" s="347"/>
    </row>
    <row r="975" ht="15.75" customHeight="1">
      <c r="D975" s="6"/>
      <c r="N975" s="347"/>
    </row>
    <row r="976" ht="15.75" customHeight="1">
      <c r="D976" s="6"/>
      <c r="N976" s="347"/>
    </row>
    <row r="977" ht="15.75" customHeight="1">
      <c r="D977" s="6"/>
      <c r="N977" s="347"/>
    </row>
    <row r="978" ht="15.75" customHeight="1">
      <c r="D978" s="6"/>
      <c r="N978" s="347"/>
    </row>
    <row r="979" ht="15.75" customHeight="1">
      <c r="D979" s="6"/>
      <c r="N979" s="347"/>
    </row>
    <row r="980" ht="15.75" customHeight="1">
      <c r="D980" s="6"/>
      <c r="N980" s="347"/>
    </row>
    <row r="981" ht="15.75" customHeight="1">
      <c r="D981" s="6"/>
      <c r="N981" s="347"/>
    </row>
    <row r="982" ht="15.75" customHeight="1">
      <c r="D982" s="6"/>
      <c r="N982" s="347"/>
    </row>
    <row r="983" ht="15.75" customHeight="1">
      <c r="D983" s="6"/>
      <c r="N983" s="347"/>
    </row>
    <row r="984" ht="15.75" customHeight="1">
      <c r="D984" s="6"/>
      <c r="N984" s="347"/>
    </row>
    <row r="985" ht="15.75" customHeight="1">
      <c r="D985" s="6"/>
      <c r="N985" s="347"/>
    </row>
    <row r="986" ht="15.75" customHeight="1">
      <c r="D986" s="6"/>
      <c r="N986" s="347"/>
    </row>
    <row r="987" ht="15.75" customHeight="1">
      <c r="D987" s="6"/>
      <c r="N987" s="347"/>
    </row>
    <row r="988" ht="15.75" customHeight="1">
      <c r="D988" s="6"/>
      <c r="N988" s="347"/>
    </row>
    <row r="989" ht="15.75" customHeight="1">
      <c r="D989" s="6"/>
      <c r="N989" s="347"/>
    </row>
    <row r="990" ht="15.75" customHeight="1">
      <c r="D990" s="6"/>
      <c r="N990" s="347"/>
    </row>
    <row r="991" ht="15.75" customHeight="1">
      <c r="D991" s="6"/>
      <c r="N991" s="347"/>
    </row>
    <row r="992" ht="15.75" customHeight="1">
      <c r="D992" s="6"/>
      <c r="N992" s="347"/>
    </row>
    <row r="993" ht="15.75" customHeight="1">
      <c r="D993" s="6"/>
      <c r="N993" s="347"/>
    </row>
    <row r="994" ht="15.75" customHeight="1">
      <c r="D994" s="6"/>
      <c r="N994" s="347"/>
    </row>
    <row r="995" ht="15.75" customHeight="1">
      <c r="D995" s="6"/>
      <c r="N995" s="347"/>
    </row>
    <row r="996" ht="15.75" customHeight="1">
      <c r="D996" s="6"/>
      <c r="N996" s="347"/>
    </row>
    <row r="997" ht="15.75" customHeight="1">
      <c r="D997" s="6"/>
      <c r="N997" s="347"/>
    </row>
    <row r="998" ht="15.75" customHeight="1">
      <c r="D998" s="6"/>
      <c r="N998" s="347"/>
    </row>
    <row r="999" ht="15.75" customHeight="1">
      <c r="D999" s="6"/>
      <c r="N999" s="347"/>
    </row>
    <row r="1000" ht="15.75" customHeight="1">
      <c r="D1000" s="6"/>
      <c r="N1000" s="347"/>
    </row>
    <row r="1001" ht="15.75" customHeight="1">
      <c r="D1001" s="6"/>
      <c r="N1001" s="347"/>
    </row>
  </sheetData>
  <mergeCells count="30">
    <mergeCell ref="A1:N2"/>
    <mergeCell ref="A3:N3"/>
    <mergeCell ref="A4:D8"/>
    <mergeCell ref="E4:M4"/>
    <mergeCell ref="E5:F5"/>
    <mergeCell ref="P5:P8"/>
    <mergeCell ref="E6:F6"/>
    <mergeCell ref="G8:M8"/>
    <mergeCell ref="A11:A24"/>
    <mergeCell ref="A28:A41"/>
    <mergeCell ref="B28:B41"/>
    <mergeCell ref="A44:B44"/>
    <mergeCell ref="A27:B27"/>
    <mergeCell ref="A45:A58"/>
    <mergeCell ref="B45:B58"/>
    <mergeCell ref="A61:B61"/>
    <mergeCell ref="A62:A75"/>
    <mergeCell ref="B62:B75"/>
    <mergeCell ref="A78:B78"/>
    <mergeCell ref="F78:F92"/>
    <mergeCell ref="A79:A92"/>
    <mergeCell ref="B79:B92"/>
    <mergeCell ref="D96:F96"/>
    <mergeCell ref="E7:F7"/>
    <mergeCell ref="E8:F8"/>
    <mergeCell ref="A9:B10"/>
    <mergeCell ref="C10:E10"/>
    <mergeCell ref="B11:B24"/>
    <mergeCell ref="F27:F41"/>
    <mergeCell ref="F44:F5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2021-11-25T09:30:34Z</dcterms:created>
  <dc:creator>Laura</dc:creator>
</cp:coreProperties>
</file>